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0" yWindow="-120" windowWidth="9960" windowHeight="7940"/>
  </bookViews>
  <sheets>
    <sheet name="JAN-DEC 2013" sheetId="1" r:id="rId1"/>
    <sheet name="TOTAL" sheetId="4" r:id="rId2"/>
  </sheets>
  <definedNames>
    <definedName name="_xlnm.Print_Area" localSheetId="0">'JAN-DEC 2013'!$A$1:$G$900</definedName>
    <definedName name="_xlnm.Print_Area" localSheetId="1">TOTAL!$A$1:$K$84</definedName>
  </definedNames>
  <calcPr calcId="125725"/>
</workbook>
</file>

<file path=xl/calcChain.xml><?xml version="1.0" encoding="utf-8"?>
<calcChain xmlns="http://schemas.openxmlformats.org/spreadsheetml/2006/main">
  <c r="C892" i="1"/>
  <c r="D892"/>
  <c r="E892"/>
  <c r="F892"/>
  <c r="G892"/>
  <c r="B892"/>
  <c r="B61" i="4"/>
  <c r="E75"/>
  <c r="C75"/>
  <c r="E84"/>
  <c r="C84"/>
  <c r="E83"/>
  <c r="C83"/>
  <c r="E82"/>
  <c r="C82"/>
  <c r="E81"/>
  <c r="F614" i="1"/>
  <c r="F619"/>
  <c r="G614"/>
  <c r="G619"/>
  <c r="G620"/>
  <c r="C81" i="4"/>
  <c r="C614" i="1"/>
  <c r="C619"/>
  <c r="D614"/>
  <c r="D619"/>
  <c r="D620"/>
  <c r="E80" i="4"/>
  <c r="F542" i="1"/>
  <c r="F547"/>
  <c r="G542"/>
  <c r="G547"/>
  <c r="G548"/>
  <c r="C80" i="4"/>
  <c r="C542" i="1"/>
  <c r="C547"/>
  <c r="D542"/>
  <c r="D547"/>
  <c r="D548"/>
  <c r="E79" i="4"/>
  <c r="F474" i="1"/>
  <c r="F479"/>
  <c r="G474"/>
  <c r="G479"/>
  <c r="G480"/>
  <c r="C79" i="4"/>
  <c r="C474" i="1"/>
  <c r="C479"/>
  <c r="D474"/>
  <c r="D479"/>
  <c r="D480"/>
  <c r="E78" i="4"/>
  <c r="F404" i="1"/>
  <c r="G404"/>
  <c r="D78" i="4"/>
  <c r="C78"/>
  <c r="C404" i="1"/>
  <c r="D404"/>
  <c r="B78" i="4"/>
  <c r="E77"/>
  <c r="F334" i="1"/>
  <c r="G334"/>
  <c r="D77" i="4"/>
  <c r="C77"/>
  <c r="C334" i="1"/>
  <c r="D334"/>
  <c r="E76" i="4"/>
  <c r="C76"/>
  <c r="F264" i="1"/>
  <c r="G264"/>
  <c r="D76" i="4"/>
  <c r="C264" i="1"/>
  <c r="D264"/>
  <c r="B76" i="4"/>
  <c r="C858" i="1"/>
  <c r="C25" i="4"/>
  <c r="F194" i="1"/>
  <c r="G194"/>
  <c r="D75" i="4"/>
  <c r="C194" i="1"/>
  <c r="C199"/>
  <c r="C200"/>
  <c r="D194"/>
  <c r="B75" i="4"/>
  <c r="E74"/>
  <c r="F124" i="1"/>
  <c r="G124"/>
  <c r="D74" i="4"/>
  <c r="C74"/>
  <c r="C124" i="1"/>
  <c r="D124"/>
  <c r="B74" i="4"/>
  <c r="C54" i="1"/>
  <c r="D54"/>
  <c r="B73" i="4"/>
  <c r="F54" i="1"/>
  <c r="G54"/>
  <c r="D73" i="4"/>
  <c r="E73"/>
  <c r="C73"/>
  <c r="C61"/>
  <c r="D61"/>
  <c r="E61"/>
  <c r="F61"/>
  <c r="G61"/>
  <c r="C823" i="1"/>
  <c r="C828"/>
  <c r="D823"/>
  <c r="D828"/>
  <c r="D829"/>
  <c r="E823"/>
  <c r="E828"/>
  <c r="E829"/>
  <c r="F823"/>
  <c r="F828"/>
  <c r="G823"/>
  <c r="G828"/>
  <c r="G829"/>
  <c r="B823"/>
  <c r="B828"/>
  <c r="B829"/>
  <c r="C754"/>
  <c r="C759"/>
  <c r="D754"/>
  <c r="D759"/>
  <c r="D760"/>
  <c r="E754"/>
  <c r="E759"/>
  <c r="E760"/>
  <c r="F754"/>
  <c r="F759"/>
  <c r="G754"/>
  <c r="G759"/>
  <c r="G760"/>
  <c r="B754"/>
  <c r="B759"/>
  <c r="B760"/>
  <c r="C684"/>
  <c r="C689"/>
  <c r="D684"/>
  <c r="D689"/>
  <c r="D690"/>
  <c r="E684"/>
  <c r="E689"/>
  <c r="E690"/>
  <c r="F684"/>
  <c r="F689"/>
  <c r="G684"/>
  <c r="G689"/>
  <c r="G690"/>
  <c r="B684"/>
  <c r="B689"/>
  <c r="B690"/>
  <c r="K55" i="4"/>
  <c r="I55"/>
  <c r="G878" i="1"/>
  <c r="G45" i="4"/>
  <c r="G879" i="1"/>
  <c r="G46" i="4"/>
  <c r="G880" i="1"/>
  <c r="G47" i="4"/>
  <c r="G881" i="1"/>
  <c r="G48" i="4"/>
  <c r="G882" i="1"/>
  <c r="G49" i="4"/>
  <c r="G883" i="1"/>
  <c r="G50" i="4"/>
  <c r="G884" i="1"/>
  <c r="G51" i="4"/>
  <c r="G885" i="1"/>
  <c r="G52" i="4"/>
  <c r="G886" i="1"/>
  <c r="G53" i="4"/>
  <c r="G887" i="1"/>
  <c r="G54" i="4"/>
  <c r="F878" i="1"/>
  <c r="F45" i="4"/>
  <c r="F879" i="1"/>
  <c r="F46" i="4"/>
  <c r="F880" i="1"/>
  <c r="F47" i="4"/>
  <c r="F881" i="1"/>
  <c r="F48" i="4"/>
  <c r="F882" i="1"/>
  <c r="F49" i="4"/>
  <c r="F883" i="1"/>
  <c r="F50" i="4"/>
  <c r="F884" i="1"/>
  <c r="F51" i="4"/>
  <c r="F885" i="1"/>
  <c r="F52" i="4"/>
  <c r="F886" i="1"/>
  <c r="F53" i="4"/>
  <c r="F887" i="1"/>
  <c r="F54" i="4"/>
  <c r="F888" i="1"/>
  <c r="F55" i="4"/>
  <c r="F62"/>
  <c r="F63" s="1"/>
  <c r="E878" i="1"/>
  <c r="E45" i="4"/>
  <c r="E879" i="1"/>
  <c r="E46" i="4"/>
  <c r="E880" i="1"/>
  <c r="E47" i="4"/>
  <c r="E881" i="1"/>
  <c r="E48" i="4"/>
  <c r="E882" i="1"/>
  <c r="E49" i="4"/>
  <c r="E883" i="1"/>
  <c r="E50" i="4"/>
  <c r="E884" i="1"/>
  <c r="E51" i="4"/>
  <c r="E885" i="1"/>
  <c r="E52" i="4"/>
  <c r="E886" i="1"/>
  <c r="E53" i="4"/>
  <c r="E887" i="1"/>
  <c r="E54" i="4"/>
  <c r="E54" i="1"/>
  <c r="E124"/>
  <c r="E194"/>
  <c r="E264"/>
  <c r="E334"/>
  <c r="E404"/>
  <c r="E474"/>
  <c r="E542"/>
  <c r="E614"/>
  <c r="D878"/>
  <c r="D45" i="4"/>
  <c r="J45" s="1"/>
  <c r="D879" i="1"/>
  <c r="D46" i="4"/>
  <c r="D880" i="1"/>
  <c r="D47" i="4"/>
  <c r="D881" i="1"/>
  <c r="D48" i="4"/>
  <c r="D882" i="1"/>
  <c r="D49" i="4"/>
  <c r="D883" i="1"/>
  <c r="D50" i="4"/>
  <c r="D884" i="1"/>
  <c r="D51" i="4"/>
  <c r="D885" i="1"/>
  <c r="D52" i="4"/>
  <c r="D886" i="1"/>
  <c r="D53" i="4"/>
  <c r="J53" s="1"/>
  <c r="D887" i="1"/>
  <c r="D54" i="4"/>
  <c r="D888" i="1"/>
  <c r="D55" i="4"/>
  <c r="D62" s="1"/>
  <c r="D63" s="1"/>
  <c r="C878" i="1"/>
  <c r="C45" i="4"/>
  <c r="C879" i="1"/>
  <c r="C46" i="4"/>
  <c r="J46" s="1"/>
  <c r="C880" i="1"/>
  <c r="C47" i="4"/>
  <c r="C881" i="1"/>
  <c r="C48" i="4"/>
  <c r="J48" s="1"/>
  <c r="C882" i="1"/>
  <c r="C49" i="4"/>
  <c r="J49" s="1"/>
  <c r="C883" i="1"/>
  <c r="C50" i="4"/>
  <c r="J50" s="1"/>
  <c r="C884" i="1"/>
  <c r="C51" i="4"/>
  <c r="C885" i="1"/>
  <c r="C52" i="4"/>
  <c r="J52"/>
  <c r="C886" i="1"/>
  <c r="C53" i="4"/>
  <c r="C887" i="1"/>
  <c r="C54" i="4"/>
  <c r="J54" s="1"/>
  <c r="C888" i="1"/>
  <c r="C55" i="4"/>
  <c r="C62" s="1"/>
  <c r="C63" s="1"/>
  <c r="B878" i="1"/>
  <c r="B45" i="4"/>
  <c r="H45" s="1"/>
  <c r="B879" i="1"/>
  <c r="B46" i="4"/>
  <c r="H46" s="1"/>
  <c r="B880" i="1"/>
  <c r="B47" i="4"/>
  <c r="H47" s="1"/>
  <c r="B881" i="1"/>
  <c r="B48" i="4"/>
  <c r="H48" s="1"/>
  <c r="B882" i="1"/>
  <c r="B49" i="4"/>
  <c r="H49"/>
  <c r="B883" i="1"/>
  <c r="B50" i="4"/>
  <c r="H50" s="1"/>
  <c r="B884" i="1"/>
  <c r="B51" i="4"/>
  <c r="H51" s="1"/>
  <c r="B885" i="1"/>
  <c r="B52" i="4"/>
  <c r="H52"/>
  <c r="B886" i="1"/>
  <c r="B53" i="4"/>
  <c r="H53"/>
  <c r="B887" i="1"/>
  <c r="B54" i="4"/>
  <c r="H54" s="1"/>
  <c r="B54" i="1"/>
  <c r="B124"/>
  <c r="B194"/>
  <c r="B264"/>
  <c r="B334"/>
  <c r="B404"/>
  <c r="B474"/>
  <c r="B542"/>
  <c r="B614"/>
  <c r="B888"/>
  <c r="C877"/>
  <c r="C44" i="4"/>
  <c r="D877" i="1"/>
  <c r="D44" i="4"/>
  <c r="E877" i="1"/>
  <c r="E44" i="4"/>
  <c r="F877" i="1"/>
  <c r="F44" i="4"/>
  <c r="G877" i="1"/>
  <c r="G44" i="4"/>
  <c r="B877" i="1"/>
  <c r="B44" i="4"/>
  <c r="G842" i="1"/>
  <c r="G9" i="4"/>
  <c r="G843" i="1"/>
  <c r="G10" i="4"/>
  <c r="G844" i="1"/>
  <c r="G11" i="4"/>
  <c r="G845" i="1"/>
  <c r="G12" i="4"/>
  <c r="G846" i="1"/>
  <c r="G13" i="4"/>
  <c r="G847" i="1"/>
  <c r="G14" i="4"/>
  <c r="G848" i="1"/>
  <c r="G15" i="4"/>
  <c r="G849" i="1"/>
  <c r="G16" i="4"/>
  <c r="G850" i="1"/>
  <c r="G17" i="4"/>
  <c r="G851" i="1"/>
  <c r="G18" i="4"/>
  <c r="G852" i="1"/>
  <c r="G19" i="4"/>
  <c r="G853" i="1"/>
  <c r="G20" i="4"/>
  <c r="G854" i="1"/>
  <c r="G21" i="4"/>
  <c r="G855" i="1"/>
  <c r="G22" i="4"/>
  <c r="G856" i="1"/>
  <c r="G23" i="4"/>
  <c r="G857" i="1"/>
  <c r="G24" i="4"/>
  <c r="G858" i="1"/>
  <c r="G25" i="4"/>
  <c r="J25" s="1"/>
  <c r="G859" i="1"/>
  <c r="G26" i="4"/>
  <c r="G860" i="1"/>
  <c r="G27" i="4"/>
  <c r="G861" i="1"/>
  <c r="G28" i="4"/>
  <c r="G862" i="1"/>
  <c r="G29" i="4"/>
  <c r="G863" i="1"/>
  <c r="G30" i="4"/>
  <c r="G864" i="1"/>
  <c r="G31" i="4"/>
  <c r="G865" i="1"/>
  <c r="G32" i="4"/>
  <c r="G866" i="1"/>
  <c r="G33" i="4"/>
  <c r="G867" i="1"/>
  <c r="G34" i="4"/>
  <c r="G868" i="1"/>
  <c r="G35" i="4"/>
  <c r="F842" i="1"/>
  <c r="F9" i="4"/>
  <c r="F843" i="1"/>
  <c r="F10" i="4"/>
  <c r="F844" i="1"/>
  <c r="F11" i="4"/>
  <c r="F845" i="1"/>
  <c r="F12" i="4"/>
  <c r="F846" i="1"/>
  <c r="F13" i="4"/>
  <c r="F847" i="1"/>
  <c r="F14" i="4"/>
  <c r="F848" i="1"/>
  <c r="F15" i="4"/>
  <c r="F849" i="1"/>
  <c r="F16" i="4"/>
  <c r="F850" i="1"/>
  <c r="F17" i="4"/>
  <c r="F851" i="1"/>
  <c r="F18" i="4"/>
  <c r="F852" i="1"/>
  <c r="F19" i="4"/>
  <c r="F853" i="1"/>
  <c r="F20" i="4"/>
  <c r="F854" i="1"/>
  <c r="F21" i="4"/>
  <c r="F855" i="1"/>
  <c r="F22" i="4"/>
  <c r="F856" i="1"/>
  <c r="F23" i="4"/>
  <c r="F857" i="1"/>
  <c r="F24" i="4"/>
  <c r="F858" i="1"/>
  <c r="F25" i="4"/>
  <c r="F859" i="1"/>
  <c r="F26" i="4"/>
  <c r="F860" i="1"/>
  <c r="F27" i="4"/>
  <c r="F861" i="1"/>
  <c r="F28" i="4"/>
  <c r="F862" i="1"/>
  <c r="F29" i="4"/>
  <c r="F863" i="1"/>
  <c r="F30" i="4"/>
  <c r="F864" i="1"/>
  <c r="F31" i="4"/>
  <c r="F865" i="1"/>
  <c r="F32" i="4"/>
  <c r="F866" i="1"/>
  <c r="F33" i="4"/>
  <c r="F867" i="1"/>
  <c r="F34" i="4"/>
  <c r="F868" i="1"/>
  <c r="F35" i="4"/>
  <c r="E842" i="1"/>
  <c r="E9" i="4"/>
  <c r="E843" i="1"/>
  <c r="E10" i="4"/>
  <c r="E844" i="1"/>
  <c r="E11" i="4"/>
  <c r="E845" i="1"/>
  <c r="E12" i="4"/>
  <c r="E846" i="1"/>
  <c r="E13" i="4"/>
  <c r="E847" i="1"/>
  <c r="E14" i="4"/>
  <c r="E848" i="1"/>
  <c r="E15" i="4"/>
  <c r="E849" i="1"/>
  <c r="E16" i="4"/>
  <c r="E850" i="1"/>
  <c r="E17" i="4"/>
  <c r="E851" i="1"/>
  <c r="E18" i="4"/>
  <c r="E852" i="1"/>
  <c r="E19" i="4"/>
  <c r="E853" i="1"/>
  <c r="E20" i="4"/>
  <c r="E854" i="1"/>
  <c r="E21" i="4"/>
  <c r="E855" i="1"/>
  <c r="E22" i="4"/>
  <c r="E856" i="1"/>
  <c r="E23" i="4"/>
  <c r="E857" i="1"/>
  <c r="E24" i="4"/>
  <c r="E858" i="1"/>
  <c r="E25" i="4"/>
  <c r="E859" i="1"/>
  <c r="E26" i="4"/>
  <c r="E860" i="1"/>
  <c r="E27" i="4"/>
  <c r="E861" i="1"/>
  <c r="E28" i="4"/>
  <c r="E862" i="1"/>
  <c r="E29" i="4"/>
  <c r="E863" i="1"/>
  <c r="E30" i="4"/>
  <c r="E864" i="1"/>
  <c r="E31" i="4"/>
  <c r="E865" i="1"/>
  <c r="E32" i="4"/>
  <c r="E866" i="1"/>
  <c r="E33" i="4"/>
  <c r="E867" i="1"/>
  <c r="E34" i="4"/>
  <c r="E868" i="1"/>
  <c r="E35" i="4"/>
  <c r="D842" i="1"/>
  <c r="D9" i="4"/>
  <c r="D843" i="1"/>
  <c r="D10" i="4"/>
  <c r="D844" i="1"/>
  <c r="D11" i="4"/>
  <c r="D845" i="1"/>
  <c r="D12" i="4"/>
  <c r="D846" i="1"/>
  <c r="D13" i="4"/>
  <c r="D847" i="1"/>
  <c r="D14" i="4"/>
  <c r="D848" i="1"/>
  <c r="D15" i="4"/>
  <c r="D849" i="1"/>
  <c r="D16" i="4"/>
  <c r="D850" i="1"/>
  <c r="D17" i="4"/>
  <c r="D851" i="1"/>
  <c r="D18" i="4"/>
  <c r="D852" i="1"/>
  <c r="D19" i="4"/>
  <c r="D853" i="1"/>
  <c r="D20" i="4"/>
  <c r="D854" i="1"/>
  <c r="D21" i="4"/>
  <c r="D855" i="1"/>
  <c r="D22" i="4"/>
  <c r="D856" i="1"/>
  <c r="D23" i="4"/>
  <c r="D857" i="1"/>
  <c r="D24" i="4"/>
  <c r="J24" s="1"/>
  <c r="D858" i="1"/>
  <c r="D25" i="4"/>
  <c r="D859" i="1"/>
  <c r="D26" i="4"/>
  <c r="D860" i="1"/>
  <c r="D27" i="4"/>
  <c r="D861" i="1"/>
  <c r="D28" i="4"/>
  <c r="D862" i="1"/>
  <c r="D29" i="4"/>
  <c r="D863" i="1"/>
  <c r="D30" i="4"/>
  <c r="D864" i="1"/>
  <c r="D31" i="4"/>
  <c r="D865" i="1"/>
  <c r="D32" i="4"/>
  <c r="D866" i="1"/>
  <c r="D33" i="4"/>
  <c r="D867" i="1"/>
  <c r="D34" i="4"/>
  <c r="D868" i="1"/>
  <c r="D35" i="4"/>
  <c r="C842" i="1"/>
  <c r="C9" i="4"/>
  <c r="J9" s="1"/>
  <c r="C843" i="1"/>
  <c r="C10" i="4"/>
  <c r="C844" i="1"/>
  <c r="C11" i="4"/>
  <c r="J11" s="1"/>
  <c r="C845" i="1"/>
  <c r="C12" i="4"/>
  <c r="J12" s="1"/>
  <c r="C846" i="1"/>
  <c r="C13" i="4"/>
  <c r="C847" i="1"/>
  <c r="C14" i="4"/>
  <c r="C848" i="1"/>
  <c r="C15" i="4"/>
  <c r="C849" i="1"/>
  <c r="C16" i="4"/>
  <c r="J16"/>
  <c r="C850" i="1"/>
  <c r="C17" i="4"/>
  <c r="C851" i="1"/>
  <c r="C18" i="4"/>
  <c r="C852" i="1"/>
  <c r="C19" i="4"/>
  <c r="C853" i="1"/>
  <c r="C20" i="4"/>
  <c r="J20" s="1"/>
  <c r="C854" i="1"/>
  <c r="C21" i="4"/>
  <c r="C855" i="1"/>
  <c r="C22" i="4"/>
  <c r="C856" i="1"/>
  <c r="C23" i="4"/>
  <c r="C857" i="1"/>
  <c r="C24" i="4"/>
  <c r="C859" i="1"/>
  <c r="C26" i="4"/>
  <c r="J26" s="1"/>
  <c r="C860" i="1"/>
  <c r="C27" i="4"/>
  <c r="C861" i="1"/>
  <c r="C28" i="4"/>
  <c r="J28" s="1"/>
  <c r="C862" i="1"/>
  <c r="C29" i="4"/>
  <c r="J29" s="1"/>
  <c r="C863" i="1"/>
  <c r="C30" i="4"/>
  <c r="C864" i="1"/>
  <c r="C31" i="4"/>
  <c r="C865" i="1"/>
  <c r="C32" i="4"/>
  <c r="C866" i="1"/>
  <c r="C33" i="4"/>
  <c r="J33"/>
  <c r="C867" i="1"/>
  <c r="C34" i="4"/>
  <c r="C868" i="1"/>
  <c r="C35" i="4"/>
  <c r="B842" i="1"/>
  <c r="B9" i="4"/>
  <c r="B843" i="1"/>
  <c r="B10" i="4"/>
  <c r="H10" s="1"/>
  <c r="B844" i="1"/>
  <c r="B11" i="4"/>
  <c r="B845" i="1"/>
  <c r="B12" i="4"/>
  <c r="B846" i="1"/>
  <c r="B13" i="4"/>
  <c r="B847" i="1"/>
  <c r="B14" i="4"/>
  <c r="H14"/>
  <c r="B848" i="1"/>
  <c r="B15" i="4"/>
  <c r="H15" s="1"/>
  <c r="B849" i="1"/>
  <c r="B16" i="4"/>
  <c r="B850" i="1"/>
  <c r="B17" i="4"/>
  <c r="H17" s="1"/>
  <c r="B851" i="1"/>
  <c r="B18" i="4"/>
  <c r="H18" s="1"/>
  <c r="B852" i="1"/>
  <c r="B19" i="4"/>
  <c r="B853" i="1"/>
  <c r="B20" i="4"/>
  <c r="B854" i="1"/>
  <c r="B21" i="4"/>
  <c r="B855" i="1"/>
  <c r="B22" i="4"/>
  <c r="H22"/>
  <c r="B856" i="1"/>
  <c r="B23" i="4"/>
  <c r="B857" i="1"/>
  <c r="B24" i="4"/>
  <c r="B858" i="1"/>
  <c r="B25" i="4"/>
  <c r="B859" i="1"/>
  <c r="B26" i="4"/>
  <c r="H26" s="1"/>
  <c r="B860" i="1"/>
  <c r="B27" i="4"/>
  <c r="B861" i="1"/>
  <c r="B28" i="4"/>
  <c r="B862" i="1"/>
  <c r="B29" i="4"/>
  <c r="B863" i="1"/>
  <c r="B30" i="4"/>
  <c r="H30"/>
  <c r="B864" i="1"/>
  <c r="B31" i="4"/>
  <c r="H31" s="1"/>
  <c r="B865" i="1"/>
  <c r="B32" i="4"/>
  <c r="B866" i="1"/>
  <c r="B33" i="4"/>
  <c r="H33" s="1"/>
  <c r="B867" i="1"/>
  <c r="B34" i="4"/>
  <c r="H34" s="1"/>
  <c r="B868" i="1"/>
  <c r="B35" i="4"/>
  <c r="C841" i="1"/>
  <c r="C8" i="4"/>
  <c r="D841" i="1"/>
  <c r="D8" i="4"/>
  <c r="E841" i="1"/>
  <c r="E8" i="4"/>
  <c r="F841" i="1"/>
  <c r="F8" i="4"/>
  <c r="G841" i="1"/>
  <c r="G8" i="4"/>
  <c r="B841" i="1"/>
  <c r="B8" i="4"/>
  <c r="H8" s="1"/>
  <c r="E619" i="1"/>
  <c r="E620"/>
  <c r="B619"/>
  <c r="B620"/>
  <c r="E547"/>
  <c r="E548"/>
  <c r="B547"/>
  <c r="B548"/>
  <c r="E479"/>
  <c r="E480"/>
  <c r="B479"/>
  <c r="B480"/>
  <c r="G409"/>
  <c r="G410"/>
  <c r="F409"/>
  <c r="F410"/>
  <c r="E409"/>
  <c r="E410"/>
  <c r="D409"/>
  <c r="D410"/>
  <c r="C409"/>
  <c r="C410"/>
  <c r="B409"/>
  <c r="B410"/>
  <c r="G339"/>
  <c r="G340"/>
  <c r="F339"/>
  <c r="F340"/>
  <c r="E339"/>
  <c r="E340"/>
  <c r="C339"/>
  <c r="C340"/>
  <c r="B339"/>
  <c r="B340"/>
  <c r="G269"/>
  <c r="G270"/>
  <c r="F269"/>
  <c r="F270"/>
  <c r="E269"/>
  <c r="E270"/>
  <c r="D269"/>
  <c r="D270"/>
  <c r="C269"/>
  <c r="C270"/>
  <c r="F199"/>
  <c r="F200"/>
  <c r="E199"/>
  <c r="E200"/>
  <c r="D199"/>
  <c r="D200"/>
  <c r="G129"/>
  <c r="G130"/>
  <c r="F129"/>
  <c r="F130"/>
  <c r="E129"/>
  <c r="E130"/>
  <c r="D129"/>
  <c r="D130"/>
  <c r="C129"/>
  <c r="C130"/>
  <c r="B129"/>
  <c r="B130"/>
  <c r="G59"/>
  <c r="G60"/>
  <c r="F59"/>
  <c r="F60"/>
  <c r="E59"/>
  <c r="E60"/>
  <c r="D59"/>
  <c r="D60"/>
  <c r="C59"/>
  <c r="C60"/>
  <c r="B59"/>
  <c r="B60"/>
  <c r="J61" i="4"/>
  <c r="H61"/>
  <c r="E888" i="1"/>
  <c r="E55" i="4"/>
  <c r="B199" i="1"/>
  <c r="B200"/>
  <c r="G199"/>
  <c r="G200"/>
  <c r="C893"/>
  <c r="C894"/>
  <c r="B269"/>
  <c r="B270"/>
  <c r="B77" i="4"/>
  <c r="G888" i="1"/>
  <c r="G55" i="4"/>
  <c r="G62" s="1"/>
  <c r="G63" s="1"/>
  <c r="D893" i="1"/>
  <c r="D894"/>
  <c r="D339"/>
  <c r="D340"/>
  <c r="F893"/>
  <c r="F894"/>
  <c r="B79" i="4"/>
  <c r="C480" i="1"/>
  <c r="F480"/>
  <c r="D79" i="4"/>
  <c r="C548" i="1"/>
  <c r="B80" i="4"/>
  <c r="D80"/>
  <c r="F548" i="1"/>
  <c r="B893"/>
  <c r="B894"/>
  <c r="B55" i="4"/>
  <c r="B62"/>
  <c r="B63" s="1"/>
  <c r="C620" i="1"/>
  <c r="B81" i="4"/>
  <c r="D81"/>
  <c r="F620" i="1"/>
  <c r="D82" i="4"/>
  <c r="F690" i="1"/>
  <c r="B82" i="4"/>
  <c r="C690" i="1"/>
  <c r="D83" i="4"/>
  <c r="F760" i="1"/>
  <c r="C760"/>
  <c r="B83" i="4"/>
  <c r="G893" i="1"/>
  <c r="G894"/>
  <c r="E62" i="4"/>
  <c r="H55"/>
  <c r="H62"/>
  <c r="H63" s="1"/>
  <c r="C829" i="1"/>
  <c r="B84" i="4"/>
  <c r="D84"/>
  <c r="F829" i="1"/>
  <c r="E893"/>
  <c r="E894"/>
  <c r="H23" i="4" l="1"/>
  <c r="H9"/>
  <c r="H29"/>
  <c r="H27"/>
  <c r="H13"/>
  <c r="H11"/>
  <c r="J23"/>
  <c r="J21"/>
  <c r="J47"/>
  <c r="J8"/>
  <c r="H35"/>
  <c r="H21"/>
  <c r="H19"/>
  <c r="J32"/>
  <c r="J30"/>
  <c r="J15"/>
  <c r="J13"/>
  <c r="J51"/>
  <c r="E63"/>
  <c r="H25"/>
  <c r="J34"/>
  <c r="J19"/>
  <c r="J17"/>
  <c r="J35"/>
  <c r="J31"/>
  <c r="J27"/>
  <c r="H32"/>
  <c r="H28"/>
  <c r="H24"/>
  <c r="H20"/>
  <c r="H16"/>
  <c r="H12"/>
  <c r="J22"/>
  <c r="J18"/>
  <c r="J14"/>
  <c r="J10"/>
  <c r="H44"/>
  <c r="J44"/>
  <c r="J55"/>
  <c r="J62" s="1"/>
  <c r="J63" s="1"/>
</calcChain>
</file>

<file path=xl/sharedStrings.xml><?xml version="1.0" encoding="utf-8"?>
<sst xmlns="http://schemas.openxmlformats.org/spreadsheetml/2006/main" count="1094" uniqueCount="114">
  <si>
    <t>CIVIL AVIATION AUTHORITY</t>
  </si>
  <si>
    <t>STATISTICS SECTION</t>
  </si>
  <si>
    <t>COMMERCIAL TRAFFIC</t>
  </si>
  <si>
    <t>DOMESTIC</t>
  </si>
  <si>
    <t>TOTAL INTERNATIONAL</t>
  </si>
  <si>
    <t>FLIGHTS</t>
  </si>
  <si>
    <t>PASSENGERS</t>
  </si>
  <si>
    <t>ARR+DEP</t>
  </si>
  <si>
    <t>ARRIV</t>
  </si>
  <si>
    <t>DEPART</t>
  </si>
  <si>
    <t>ARAXOS</t>
  </si>
  <si>
    <t>AKTIO</t>
  </si>
  <si>
    <t>ALEXANDROUPOLIS</t>
  </si>
  <si>
    <t>ASTYPALAIA</t>
  </si>
  <si>
    <t>N. ANCHIALOS</t>
  </si>
  <si>
    <t>ZAKYNTHOS</t>
  </si>
  <si>
    <t>IRAKLEION</t>
  </si>
  <si>
    <t>THESSALONIKI</t>
  </si>
  <si>
    <t>IKARIA</t>
  </si>
  <si>
    <t>IOANNINA</t>
  </si>
  <si>
    <t>KAVALA</t>
  </si>
  <si>
    <t>KALAMATA</t>
  </si>
  <si>
    <t>KALYMNOS</t>
  </si>
  <si>
    <t>KARPATHOS</t>
  </si>
  <si>
    <t>KASOS</t>
  </si>
  <si>
    <t>KASTELLORIZO</t>
  </si>
  <si>
    <t>KASTORIA</t>
  </si>
  <si>
    <t>KERKYRA</t>
  </si>
  <si>
    <t>KEFALLINIA</t>
  </si>
  <si>
    <t>KOZANI</t>
  </si>
  <si>
    <t>KYTHIRA</t>
  </si>
  <si>
    <t>KOS</t>
  </si>
  <si>
    <t>LEROS</t>
  </si>
  <si>
    <t>LIMNOS</t>
  </si>
  <si>
    <t>MILOS</t>
  </si>
  <si>
    <t>MYKONOS</t>
  </si>
  <si>
    <t>MYTILINI</t>
  </si>
  <si>
    <t>NAXOS</t>
  </si>
  <si>
    <t>JANUARY</t>
  </si>
  <si>
    <t>PAROS</t>
  </si>
  <si>
    <t>RODOS</t>
  </si>
  <si>
    <t>SAMOS</t>
  </si>
  <si>
    <t>SANTORINI</t>
  </si>
  <si>
    <t>SITEIA</t>
  </si>
  <si>
    <t>SKIATHOS</t>
  </si>
  <si>
    <t>SKYROS</t>
  </si>
  <si>
    <t>SYROS</t>
  </si>
  <si>
    <t>CHANIA</t>
  </si>
  <si>
    <t>CHIOS</t>
  </si>
  <si>
    <t>ATHENS</t>
  </si>
  <si>
    <t>TOTAL</t>
  </si>
  <si>
    <t>TOTAL AIRPORTS</t>
  </si>
  <si>
    <t>Percentage Change</t>
  </si>
  <si>
    <t>FEBRUARY</t>
  </si>
  <si>
    <t>MARCH</t>
  </si>
  <si>
    <t>APRIL</t>
  </si>
  <si>
    <t>MAY</t>
  </si>
  <si>
    <t>JUNE</t>
  </si>
  <si>
    <t>AUGUST</t>
  </si>
  <si>
    <t>SEPTEMBER</t>
  </si>
  <si>
    <t>NOVEMBER</t>
  </si>
  <si>
    <t>DECEMBER</t>
  </si>
  <si>
    <t>STATISTIC AVIATION TRAFFIC</t>
  </si>
  <si>
    <t>GENERAL TOTAL FLIGHTS</t>
  </si>
  <si>
    <t>GENERAL TOTAL PASSENGERS</t>
  </si>
  <si>
    <t>ΕΠΙΒΑΤΕΣ</t>
  </si>
  <si>
    <t>ARRI.</t>
  </si>
  <si>
    <t>DEP.</t>
  </si>
  <si>
    <t>ARR.</t>
  </si>
  <si>
    <t>N.ANCHIALOS</t>
  </si>
  <si>
    <t>KASTELORIZO</t>
  </si>
  <si>
    <t>KOZANH</t>
  </si>
  <si>
    <t xml:space="preserve">                                                                                                                                                     </t>
  </si>
  <si>
    <t>Percentage change</t>
  </si>
  <si>
    <t>TOTAL PASSENGERS</t>
  </si>
  <si>
    <t>INTERNATIONAL</t>
  </si>
  <si>
    <t>JULLY</t>
  </si>
  <si>
    <t>OCTOBER</t>
  </si>
  <si>
    <t xml:space="preserve"> JANUARY 2012</t>
  </si>
  <si>
    <t>FEBRUARY 2012</t>
  </si>
  <si>
    <t>MARCH 2012</t>
  </si>
  <si>
    <t>APRIL 2012</t>
  </si>
  <si>
    <t>MAY 2012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</si>
  <si>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</si>
  <si>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</si>
  <si>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</si>
  <si>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</si>
  <si>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</si>
  <si>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</si>
  <si>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</si>
  <si>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JANUARY      2013</t>
  </si>
  <si>
    <t>JANUARY 2013</t>
  </si>
  <si>
    <t xml:space="preserve"> JANUARY 2013</t>
  </si>
  <si>
    <t>FEBRUARY 2013</t>
  </si>
  <si>
    <t xml:space="preserve"> MARCH 2013</t>
  </si>
  <si>
    <t>MARCH 2013</t>
  </si>
  <si>
    <t>ΑPRIL 2013</t>
  </si>
  <si>
    <t>APRIL 2013</t>
  </si>
  <si>
    <t xml:space="preserve"> MAY 2013</t>
  </si>
  <si>
    <t>MAY 2013</t>
  </si>
  <si>
    <t xml:space="preserve"> JUNE 2013</t>
  </si>
  <si>
    <t>JUNE 2013</t>
  </si>
  <si>
    <t xml:space="preserve"> JULY 2013</t>
  </si>
  <si>
    <t>JULY 2013</t>
  </si>
  <si>
    <t>AUGUST 2013</t>
  </si>
  <si>
    <t>SEPTEMBER 2013</t>
  </si>
  <si>
    <t>OCTOBER 2013</t>
  </si>
  <si>
    <t>NOVEMBER 2013</t>
  </si>
  <si>
    <t>DECEMBER 2013</t>
  </si>
  <si>
    <t>JANUARY - DECEMBER 2013</t>
  </si>
  <si>
    <t>JAN.-DECEMBER 2012</t>
  </si>
  <si>
    <t>JAN.-DECEMBER 2013</t>
  </si>
  <si>
    <t>JAN-DECEMBER 2012</t>
  </si>
  <si>
    <t>JAN-DECEMBER 2013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</si>
</sst>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0"/>
      <name val="Arial Greek"/>
      <charset val="161"/>
    </font>
    <font>
      <sz val="10"/>
      <name val="Arial Greek"/>
      <charset val="161"/>
    </font>
    <font>
      <b/>
      <sz val="12"/>
      <name val="Arial"/>
      <family val="2"/>
      <charset val="161"/>
    </font>
    <font>
      <sz val="12"/>
      <name val="Arial Greek"/>
      <charset val="161"/>
    </font>
    <font>
      <b/>
      <sz val="12"/>
      <color indexed="10"/>
      <name val="Arial Greek"/>
      <family val="2"/>
      <charset val="161"/>
    </font>
    <font>
      <b/>
      <sz val="12"/>
      <name val="Arial Greek"/>
      <family val="2"/>
      <charset val="161"/>
    </font>
    <font>
      <b/>
      <sz val="12"/>
      <name val="Arial"/>
      <family val="2"/>
      <charset val="161"/>
    </font>
    <font>
      <b/>
      <sz val="12"/>
      <name val="Arial Greek"/>
      <charset val="161"/>
    </font>
    <font>
      <b/>
      <sz val="12"/>
      <name val="Arial"/>
      <family val="2"/>
    </font>
    <font>
      <b/>
      <sz val="14"/>
      <name val="Arial"/>
      <family val="2"/>
      <charset val="161"/>
    </font>
    <font>
      <sz val="14"/>
      <name val="Arial Greek"/>
      <charset val="161"/>
    </font>
    <font>
      <sz val="12"/>
      <name val="Arial Greek"/>
      <family val="2"/>
      <charset val="161"/>
    </font>
    <font>
      <b/>
      <sz val="10"/>
      <name val="Arial Greek"/>
      <family val="2"/>
      <charset val="161"/>
    </font>
    <font>
      <sz val="10"/>
      <color indexed="10"/>
      <name val="Arial Greek"/>
      <family val="2"/>
      <charset val="161"/>
    </font>
    <font>
      <b/>
      <sz val="10"/>
      <color indexed="10"/>
      <name val="Arial Greek"/>
      <family val="2"/>
      <charset val="161"/>
    </font>
    <font>
      <b/>
      <sz val="10"/>
      <name val="Arial"/>
      <family val="2"/>
      <charset val="161"/>
    </font>
    <font>
      <b/>
      <sz val="10"/>
      <name val="Arial Greek"/>
      <charset val="161"/>
    </font>
    <font>
      <b/>
      <sz val="10"/>
      <name val="Arial"/>
      <family val="2"/>
    </font>
    <font>
      <sz val="10"/>
      <name val="Arial Greek"/>
      <family val="2"/>
      <charset val="161"/>
    </font>
    <font>
      <b/>
      <sz val="14"/>
      <color indexed="10"/>
      <name val="Arial Greek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1" xfId="0" applyFont="1" applyBorder="1"/>
    <xf numFmtId="0" fontId="3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 applyAlignment="1">
      <alignment horizontal="centerContinuous"/>
    </xf>
    <xf numFmtId="0" fontId="7" fillId="0" borderId="0" xfId="0" applyFont="1" applyBorder="1"/>
    <xf numFmtId="0" fontId="6" fillId="0" borderId="1" xfId="0" applyFont="1" applyBorder="1"/>
    <xf numFmtId="0" fontId="0" fillId="0" borderId="1" xfId="0" applyBorder="1"/>
    <xf numFmtId="0" fontId="8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3" fillId="0" borderId="5" xfId="0" applyFont="1" applyBorder="1"/>
    <xf numFmtId="0" fontId="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5" fillId="0" borderId="0" xfId="0" applyFont="1"/>
    <xf numFmtId="0" fontId="11" fillId="0" borderId="0" xfId="0" applyFont="1"/>
    <xf numFmtId="0" fontId="0" fillId="0" borderId="0" xfId="0" applyBorder="1"/>
    <xf numFmtId="0" fontId="11" fillId="0" borderId="1" xfId="0" applyFont="1" applyBorder="1"/>
    <xf numFmtId="0" fontId="11" fillId="0" borderId="0" xfId="0" applyFont="1" applyBorder="1"/>
    <xf numFmtId="0" fontId="12" fillId="0" borderId="1" xfId="0" applyFont="1" applyBorder="1"/>
    <xf numFmtId="164" fontId="11" fillId="0" borderId="1" xfId="0" applyNumberFormat="1" applyFont="1" applyBorder="1"/>
    <xf numFmtId="164" fontId="11" fillId="0" borderId="0" xfId="0" applyNumberFormat="1" applyFont="1" applyBorder="1"/>
    <xf numFmtId="0" fontId="12" fillId="0" borderId="0" xfId="0" applyFont="1" applyBorder="1"/>
    <xf numFmtId="0" fontId="13" fillId="2" borderId="0" xfId="0" applyFont="1" applyFill="1"/>
    <xf numFmtId="0" fontId="5" fillId="0" borderId="1" xfId="0" applyFont="1" applyBorder="1" applyAlignment="1">
      <alignment horizontal="centerContinuous"/>
    </xf>
    <xf numFmtId="0" fontId="0" fillId="0" borderId="1" xfId="0" applyFill="1" applyBorder="1"/>
    <xf numFmtId="0" fontId="2" fillId="0" borderId="0" xfId="0" applyFont="1" applyBorder="1"/>
    <xf numFmtId="0" fontId="3" fillId="0" borderId="0" xfId="0" applyFont="1"/>
    <xf numFmtId="0" fontId="0" fillId="2" borderId="0" xfId="0" applyFill="1"/>
    <xf numFmtId="0" fontId="5" fillId="0" borderId="0" xfId="0" applyFont="1" applyBorder="1"/>
    <xf numFmtId="164" fontId="5" fillId="0" borderId="0" xfId="0" applyNumberFormat="1" applyFont="1" applyBorder="1"/>
    <xf numFmtId="0" fontId="6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7" fillId="0" borderId="4" xfId="0" applyFont="1" applyBorder="1"/>
    <xf numFmtId="0" fontId="14" fillId="2" borderId="1" xfId="0" applyFont="1" applyFill="1" applyBorder="1"/>
    <xf numFmtId="0" fontId="13" fillId="2" borderId="1" xfId="0" applyFont="1" applyFill="1" applyBorder="1"/>
    <xf numFmtId="164" fontId="12" fillId="0" borderId="0" xfId="0" applyNumberFormat="1" applyFont="1" applyBorder="1"/>
    <xf numFmtId="0" fontId="0" fillId="0" borderId="6" xfId="0" applyFill="1" applyBorder="1"/>
    <xf numFmtId="0" fontId="7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7" fillId="0" borderId="1" xfId="0" applyFont="1" applyBorder="1"/>
    <xf numFmtId="0" fontId="18" fillId="0" borderId="1" xfId="0" applyFont="1" applyBorder="1"/>
    <xf numFmtId="0" fontId="3" fillId="0" borderId="2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15" fillId="0" borderId="0" xfId="0" applyFont="1" applyBorder="1"/>
    <xf numFmtId="0" fontId="1" fillId="0" borderId="0" xfId="0" applyFont="1"/>
    <xf numFmtId="0" fontId="12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0" fillId="2" borderId="0" xfId="0" applyFill="1" applyBorder="1"/>
    <xf numFmtId="0" fontId="18" fillId="0" borderId="5" xfId="0" applyFont="1" applyFill="1" applyBorder="1"/>
    <xf numFmtId="0" fontId="1" fillId="0" borderId="1" xfId="0" applyFont="1" applyBorder="1"/>
    <xf numFmtId="0" fontId="11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/>
    </xf>
    <xf numFmtId="164" fontId="18" fillId="0" borderId="4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AIR TRAFFIC PASSENGERS</a:t>
            </a:r>
          </a:p>
        </c:rich>
      </c:tx>
      <c:layout>
        <c:manualLayout>
          <c:xMode val="edge"/>
          <c:yMode val="edge"/>
          <c:x val="0.27707835009288834"/>
          <c:y val="3.167420814479638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876595064294544"/>
          <c:y val="0.14705898598675451"/>
          <c:w val="0.79597075228613079"/>
          <c:h val="0.57466126831747166"/>
        </c:manualLayout>
      </c:layout>
      <c:lineChart>
        <c:grouping val="standard"/>
        <c:ser>
          <c:idx val="0"/>
          <c:order val="0"/>
          <c:tx>
            <c:v>DOMESTIC 2013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TOTAL!$A$73:$A$84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TOTAL!$B$73:$B$84</c:f>
              <c:numCache>
                <c:formatCode>General</c:formatCode>
                <c:ptCount val="12"/>
                <c:pt idx="0">
                  <c:v>596670</c:v>
                </c:pt>
                <c:pt idx="1">
                  <c:v>603615</c:v>
                </c:pt>
                <c:pt idx="2">
                  <c:v>680181</c:v>
                </c:pt>
                <c:pt idx="3">
                  <c:v>748586</c:v>
                </c:pt>
                <c:pt idx="4">
                  <c:v>890122</c:v>
                </c:pt>
                <c:pt idx="5">
                  <c:v>990205</c:v>
                </c:pt>
                <c:pt idx="6">
                  <c:v>1143141</c:v>
                </c:pt>
                <c:pt idx="7">
                  <c:v>1158675</c:v>
                </c:pt>
                <c:pt idx="8">
                  <c:v>1023001</c:v>
                </c:pt>
                <c:pt idx="9">
                  <c:v>847264</c:v>
                </c:pt>
                <c:pt idx="10">
                  <c:v>646811</c:v>
                </c:pt>
                <c:pt idx="11">
                  <c:v>655474</c:v>
                </c:pt>
              </c:numCache>
            </c:numRef>
          </c:val>
        </c:ser>
        <c:ser>
          <c:idx val="1"/>
          <c:order val="1"/>
          <c:tx>
            <c:v>DOMESTIC 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TOTAL!$A$73:$A$84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TOTAL!$C$73:$C$84</c:f>
              <c:numCache>
                <c:formatCode>General</c:formatCode>
                <c:ptCount val="12"/>
                <c:pt idx="0">
                  <c:v>655412</c:v>
                </c:pt>
                <c:pt idx="1">
                  <c:v>628651</c:v>
                </c:pt>
                <c:pt idx="2">
                  <c:v>744691</c:v>
                </c:pt>
                <c:pt idx="3">
                  <c:v>905507</c:v>
                </c:pt>
                <c:pt idx="4">
                  <c:v>865955</c:v>
                </c:pt>
                <c:pt idx="5">
                  <c:v>974104</c:v>
                </c:pt>
                <c:pt idx="6">
                  <c:v>1171611</c:v>
                </c:pt>
                <c:pt idx="7">
                  <c:v>1168882</c:v>
                </c:pt>
                <c:pt idx="8">
                  <c:v>1040615</c:v>
                </c:pt>
                <c:pt idx="9">
                  <c:v>842389</c:v>
                </c:pt>
                <c:pt idx="10">
                  <c:v>659371</c:v>
                </c:pt>
                <c:pt idx="11">
                  <c:v>639079</c:v>
                </c:pt>
              </c:numCache>
            </c:numRef>
          </c:val>
        </c:ser>
        <c:ser>
          <c:idx val="2"/>
          <c:order val="2"/>
          <c:tx>
            <c:v>INTERNATIONAL 2013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TOTAL!$A$73:$A$84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TOTAL!$D$73:$D$84</c:f>
              <c:numCache>
                <c:formatCode>General</c:formatCode>
                <c:ptCount val="12"/>
                <c:pt idx="0">
                  <c:v>555838</c:v>
                </c:pt>
                <c:pt idx="1">
                  <c:v>489189</c:v>
                </c:pt>
                <c:pt idx="2">
                  <c:v>664953</c:v>
                </c:pt>
                <c:pt idx="3">
                  <c:v>1122274</c:v>
                </c:pt>
                <c:pt idx="4">
                  <c:v>2841671</c:v>
                </c:pt>
                <c:pt idx="5">
                  <c:v>4157581</c:v>
                </c:pt>
                <c:pt idx="6">
                  <c:v>5109571</c:v>
                </c:pt>
                <c:pt idx="7">
                  <c:v>5405505</c:v>
                </c:pt>
                <c:pt idx="8">
                  <c:v>4405983</c:v>
                </c:pt>
                <c:pt idx="9">
                  <c:v>2319025</c:v>
                </c:pt>
                <c:pt idx="10">
                  <c:v>708671</c:v>
                </c:pt>
                <c:pt idx="11">
                  <c:v>693335</c:v>
                </c:pt>
              </c:numCache>
            </c:numRef>
          </c:val>
        </c:ser>
        <c:ser>
          <c:idx val="3"/>
          <c:order val="3"/>
          <c:tx>
            <c:v>INTERNATIONAL 2012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TOTAL!$A$73:$A$84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TOTAL!$E$73:$E$84</c:f>
              <c:numCache>
                <c:formatCode>General</c:formatCode>
                <c:ptCount val="12"/>
                <c:pt idx="0">
                  <c:v>631602</c:v>
                </c:pt>
                <c:pt idx="1">
                  <c:v>531855</c:v>
                </c:pt>
                <c:pt idx="2">
                  <c:v>674789</c:v>
                </c:pt>
                <c:pt idx="3">
                  <c:v>1288395</c:v>
                </c:pt>
                <c:pt idx="4">
                  <c:v>2479653</c:v>
                </c:pt>
                <c:pt idx="5">
                  <c:v>3735774</c:v>
                </c:pt>
                <c:pt idx="6">
                  <c:v>4763392</c:v>
                </c:pt>
                <c:pt idx="7">
                  <c:v>4938287</c:v>
                </c:pt>
                <c:pt idx="8">
                  <c:v>4006021</c:v>
                </c:pt>
                <c:pt idx="9">
                  <c:v>2011008</c:v>
                </c:pt>
                <c:pt idx="10">
                  <c:v>657381</c:v>
                </c:pt>
                <c:pt idx="11">
                  <c:v>643707</c:v>
                </c:pt>
              </c:numCache>
            </c:numRef>
          </c:val>
        </c:ser>
        <c:marker val="1"/>
        <c:axId val="119094272"/>
        <c:axId val="119104640"/>
      </c:lineChart>
      <c:catAx>
        <c:axId val="1190942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19104640"/>
        <c:crosses val="autoZero"/>
        <c:auto val="1"/>
        <c:lblAlgn val="ctr"/>
        <c:lblOffset val="100"/>
        <c:tickLblSkip val="1"/>
        <c:tickMarkSkip val="1"/>
      </c:catAx>
      <c:valAx>
        <c:axId val="119104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19094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510733598534673"/>
          <c:y val="0.8897300654313075"/>
          <c:w val="0.70607751506640537"/>
          <c:h val="9.214521900052587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67</xdr:row>
      <xdr:rowOff>12700</xdr:rowOff>
    </xdr:from>
    <xdr:to>
      <xdr:col>11</xdr:col>
      <xdr:colOff>19050</xdr:colOff>
      <xdr:row>84</xdr:row>
      <xdr:rowOff>6350</xdr:rowOff>
    </xdr:to>
    <xdr:graphicFrame macro="">
      <xdr:nvGraphicFramePr>
        <xdr:cNvPr id="10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/>
  <dimension ref="A1:K900"/>
  <sheetViews>
    <sheetView tabSelected="1" topLeftCell="A797" zoomScaleNormal="100" workbookViewId="0">
      <selection activeCell="I896" sqref="I896"/>
    </sheetView>
  </sheetViews>
  <sheetFormatPr defaultRowHeight="12.5"/>
  <cols>
    <col min="1" max="1" width="26.81640625" customWidth="1"/>
    <col min="2" max="2" width="9.81640625" customWidth="1"/>
    <col min="3" max="3" width="11.26953125" customWidth="1"/>
    <col min="4" max="4" width="10" customWidth="1"/>
    <col min="5" max="5" width="10.81640625" customWidth="1"/>
    <col min="6" max="7" width="11.54296875" bestFit="1" customWidth="1"/>
    <col min="8" max="9" width="10.1796875" customWidth="1"/>
    <col min="10" max="10" width="14.453125" customWidth="1"/>
    <col min="11" max="11" width="13.1796875" customWidth="1"/>
    <col min="12" max="12" width="9.26953125" bestFit="1" customWidth="1"/>
  </cols>
  <sheetData>
    <row r="1" spans="1:9" ht="20.149999999999999" customHeight="1">
      <c r="A1" s="1" t="s">
        <v>0</v>
      </c>
      <c r="B1" s="2"/>
      <c r="C1" s="2"/>
      <c r="D1" s="2"/>
      <c r="E1" s="72" t="s">
        <v>90</v>
      </c>
      <c r="F1" s="73"/>
      <c r="G1" s="74"/>
      <c r="H1" s="4"/>
      <c r="I1" s="4"/>
    </row>
    <row r="2" spans="1:9" ht="20.149999999999999" customHeight="1">
      <c r="A2" s="83" t="s">
        <v>1</v>
      </c>
      <c r="B2" s="84"/>
      <c r="C2" s="85"/>
      <c r="D2" s="2"/>
      <c r="E2" s="2"/>
      <c r="F2" s="2"/>
      <c r="G2" s="2"/>
      <c r="H2" s="5"/>
      <c r="I2" s="5"/>
    </row>
    <row r="3" spans="1:9" ht="20.149999999999999" customHeight="1">
      <c r="A3" s="6"/>
      <c r="B3" s="80" t="s">
        <v>2</v>
      </c>
      <c r="C3" s="81"/>
      <c r="D3" s="81"/>
      <c r="E3" s="81"/>
      <c r="F3" s="81"/>
      <c r="G3" s="82"/>
      <c r="H3" s="7"/>
      <c r="I3" s="7"/>
    </row>
    <row r="4" spans="1:9" ht="20.149999999999999" customHeight="1">
      <c r="A4" s="2"/>
      <c r="B4" s="75" t="s">
        <v>3</v>
      </c>
      <c r="C4" s="76"/>
      <c r="D4" s="77"/>
      <c r="E4" s="77" t="s">
        <v>4</v>
      </c>
      <c r="F4" s="88"/>
      <c r="G4" s="88"/>
      <c r="H4" s="8"/>
      <c r="I4" s="8"/>
    </row>
    <row r="5" spans="1:9" ht="20.149999999999999" customHeight="1">
      <c r="A5" s="2"/>
      <c r="B5" s="9" t="s">
        <v>5</v>
      </c>
      <c r="C5" s="78" t="s">
        <v>6</v>
      </c>
      <c r="D5" s="79"/>
      <c r="E5" s="9" t="s">
        <v>5</v>
      </c>
      <c r="F5" s="78" t="s">
        <v>6</v>
      </c>
      <c r="G5" s="79"/>
      <c r="H5" s="10"/>
      <c r="I5" s="10"/>
    </row>
    <row r="6" spans="1:9" ht="20.149999999999999" customHeight="1">
      <c r="A6" s="2"/>
      <c r="B6" s="9" t="s">
        <v>7</v>
      </c>
      <c r="C6" s="9" t="s">
        <v>8</v>
      </c>
      <c r="D6" s="9" t="s">
        <v>9</v>
      </c>
      <c r="E6" s="9" t="s">
        <v>7</v>
      </c>
      <c r="F6" s="9" t="s">
        <v>8</v>
      </c>
      <c r="G6" s="9" t="s">
        <v>9</v>
      </c>
      <c r="H6" s="11"/>
      <c r="I6" s="11"/>
    </row>
    <row r="7" spans="1:9" ht="20.149999999999999" customHeight="1">
      <c r="A7" s="12" t="s">
        <v>10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5"/>
      <c r="I7" s="5"/>
    </row>
    <row r="8" spans="1:9" ht="20.149999999999999" customHeight="1">
      <c r="A8" s="12" t="s">
        <v>11</v>
      </c>
      <c r="B8" s="13">
        <v>70</v>
      </c>
      <c r="C8" s="13">
        <v>90</v>
      </c>
      <c r="D8" s="13">
        <v>138</v>
      </c>
      <c r="E8" s="13">
        <v>0</v>
      </c>
      <c r="F8" s="13">
        <v>0</v>
      </c>
      <c r="G8" s="13">
        <v>0</v>
      </c>
      <c r="H8" s="5"/>
      <c r="I8" s="5"/>
    </row>
    <row r="9" spans="1:9" ht="20.149999999999999" customHeight="1">
      <c r="A9" s="12" t="s">
        <v>12</v>
      </c>
      <c r="B9">
        <v>232</v>
      </c>
      <c r="C9" s="13">
        <v>6346</v>
      </c>
      <c r="D9" s="13">
        <v>6237</v>
      </c>
      <c r="E9" s="13">
        <v>0</v>
      </c>
      <c r="F9" s="13">
        <v>0</v>
      </c>
      <c r="G9" s="13">
        <v>0</v>
      </c>
      <c r="H9" s="5"/>
      <c r="I9" s="5"/>
    </row>
    <row r="10" spans="1:9" ht="20.149999999999999" customHeight="1">
      <c r="A10" s="12" t="s">
        <v>13</v>
      </c>
      <c r="B10" s="13">
        <v>56</v>
      </c>
      <c r="C10" s="13">
        <v>211</v>
      </c>
      <c r="D10" s="13">
        <v>180</v>
      </c>
      <c r="E10" s="13">
        <v>0</v>
      </c>
      <c r="F10" s="13">
        <v>0</v>
      </c>
      <c r="G10" s="13">
        <v>0</v>
      </c>
      <c r="H10" s="5"/>
      <c r="I10" s="5"/>
    </row>
    <row r="11" spans="1:9" ht="20.149999999999999" customHeight="1">
      <c r="A11" s="12" t="s">
        <v>14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5"/>
      <c r="I11" s="5"/>
    </row>
    <row r="12" spans="1:9" ht="20.149999999999999" customHeight="1">
      <c r="A12" s="12" t="s">
        <v>15</v>
      </c>
      <c r="B12" s="13">
        <v>78</v>
      </c>
      <c r="C12" s="13">
        <v>517</v>
      </c>
      <c r="D12" s="13">
        <v>556</v>
      </c>
      <c r="E12" s="13">
        <v>0</v>
      </c>
      <c r="F12" s="13">
        <v>0</v>
      </c>
      <c r="G12" s="13">
        <v>0</v>
      </c>
      <c r="H12" s="5"/>
      <c r="I12" s="5"/>
    </row>
    <row r="13" spans="1:9" ht="20.149999999999999" customHeight="1">
      <c r="A13" s="12" t="s">
        <v>16</v>
      </c>
      <c r="B13" s="13">
        <v>939</v>
      </c>
      <c r="C13" s="13">
        <v>31700</v>
      </c>
      <c r="D13" s="13">
        <v>31458</v>
      </c>
      <c r="E13" s="13">
        <v>41</v>
      </c>
      <c r="F13" s="13">
        <v>846</v>
      </c>
      <c r="G13" s="13">
        <v>623</v>
      </c>
      <c r="H13" s="5"/>
      <c r="I13" s="5"/>
    </row>
    <row r="14" spans="1:9" ht="20.149999999999999" customHeight="1">
      <c r="A14" s="12" t="s">
        <v>17</v>
      </c>
      <c r="B14" s="13">
        <v>1443</v>
      </c>
      <c r="C14" s="13">
        <v>45740</v>
      </c>
      <c r="D14" s="13">
        <v>56787</v>
      </c>
      <c r="E14" s="13">
        <v>1003</v>
      </c>
      <c r="F14" s="13">
        <v>52604</v>
      </c>
      <c r="G14" s="13">
        <v>50607</v>
      </c>
      <c r="H14" s="5"/>
      <c r="I14" s="5"/>
    </row>
    <row r="15" spans="1:9" ht="20.149999999999999" customHeight="1">
      <c r="A15" s="12" t="s">
        <v>18</v>
      </c>
      <c r="B15" s="13">
        <v>112</v>
      </c>
      <c r="C15" s="13">
        <v>617</v>
      </c>
      <c r="D15" s="13">
        <v>746</v>
      </c>
      <c r="E15" s="13">
        <v>0</v>
      </c>
      <c r="F15" s="13">
        <v>0</v>
      </c>
      <c r="G15" s="13">
        <v>0</v>
      </c>
      <c r="H15" s="5"/>
      <c r="I15" s="5"/>
    </row>
    <row r="16" spans="1:9" ht="20.149999999999999" customHeight="1">
      <c r="A16" s="12" t="s">
        <v>19</v>
      </c>
      <c r="B16" s="13">
        <v>94</v>
      </c>
      <c r="C16" s="13">
        <v>2279</v>
      </c>
      <c r="D16" s="13">
        <v>2189</v>
      </c>
      <c r="E16" s="13">
        <v>0</v>
      </c>
      <c r="F16" s="13">
        <v>0</v>
      </c>
      <c r="G16" s="13">
        <v>0</v>
      </c>
      <c r="H16" s="5"/>
      <c r="I16" s="5"/>
    </row>
    <row r="17" spans="1:9" ht="20.149999999999999" customHeight="1">
      <c r="A17" s="12" t="s">
        <v>20</v>
      </c>
      <c r="B17" s="13">
        <v>128</v>
      </c>
      <c r="C17" s="13">
        <v>2214</v>
      </c>
      <c r="D17" s="13">
        <v>2496</v>
      </c>
      <c r="E17" s="13">
        <v>0</v>
      </c>
      <c r="F17" s="13">
        <v>0</v>
      </c>
      <c r="G17" s="13">
        <v>0</v>
      </c>
      <c r="H17" s="5"/>
      <c r="I17" s="5"/>
    </row>
    <row r="18" spans="1:9" ht="20.149999999999999" customHeight="1">
      <c r="A18" s="12" t="s">
        <v>21</v>
      </c>
      <c r="B18" s="13">
        <v>22</v>
      </c>
      <c r="C18" s="13">
        <v>387</v>
      </c>
      <c r="D18" s="13">
        <v>490</v>
      </c>
      <c r="E18" s="13">
        <v>6</v>
      </c>
      <c r="F18" s="13">
        <v>0</v>
      </c>
      <c r="G18" s="13">
        <v>0</v>
      </c>
      <c r="H18" s="5"/>
      <c r="I18" s="5"/>
    </row>
    <row r="19" spans="1:9" ht="20.149999999999999" customHeight="1">
      <c r="A19" s="12" t="s">
        <v>22</v>
      </c>
      <c r="B19" s="13">
        <v>90</v>
      </c>
      <c r="C19" s="13">
        <v>485</v>
      </c>
      <c r="D19" s="13">
        <v>637</v>
      </c>
      <c r="E19" s="13">
        <v>0</v>
      </c>
      <c r="F19" s="13">
        <v>0</v>
      </c>
      <c r="G19" s="13">
        <v>0</v>
      </c>
      <c r="H19" s="5"/>
      <c r="I19" s="5"/>
    </row>
    <row r="20" spans="1:9" ht="20.149999999999999" customHeight="1">
      <c r="A20" s="12" t="s">
        <v>23</v>
      </c>
      <c r="B20" s="13">
        <v>94</v>
      </c>
      <c r="C20" s="13">
        <v>647</v>
      </c>
      <c r="D20" s="13">
        <v>646</v>
      </c>
      <c r="E20" s="13">
        <v>0</v>
      </c>
      <c r="F20" s="13">
        <v>0</v>
      </c>
      <c r="G20" s="13">
        <v>0</v>
      </c>
      <c r="H20" s="5"/>
      <c r="I20" s="5"/>
    </row>
    <row r="21" spans="1:9" ht="20.149999999999999" customHeight="1">
      <c r="A21" s="12" t="s">
        <v>24</v>
      </c>
      <c r="B21" s="13">
        <v>72</v>
      </c>
      <c r="C21" s="13">
        <v>69</v>
      </c>
      <c r="D21" s="13">
        <v>103</v>
      </c>
      <c r="E21" s="13">
        <v>0</v>
      </c>
      <c r="F21" s="13">
        <v>0</v>
      </c>
      <c r="G21" s="13">
        <v>0</v>
      </c>
      <c r="H21" s="5"/>
      <c r="I21" s="5"/>
    </row>
    <row r="22" spans="1:9" ht="20.149999999999999" customHeight="1">
      <c r="A22" s="12" t="s">
        <v>25</v>
      </c>
      <c r="B22" s="13">
        <v>28</v>
      </c>
      <c r="C22" s="13">
        <v>86</v>
      </c>
      <c r="D22" s="13">
        <v>88</v>
      </c>
      <c r="E22" s="13">
        <v>0</v>
      </c>
      <c r="F22" s="13">
        <v>0</v>
      </c>
      <c r="G22" s="13">
        <v>0</v>
      </c>
      <c r="H22" s="5"/>
      <c r="I22" s="5"/>
    </row>
    <row r="23" spans="1:9" ht="20.149999999999999" customHeight="1">
      <c r="A23" s="12" t="s">
        <v>26</v>
      </c>
      <c r="B23" s="13">
        <v>48</v>
      </c>
      <c r="C23" s="13">
        <v>123</v>
      </c>
      <c r="D23" s="13">
        <v>257</v>
      </c>
      <c r="E23" s="13">
        <v>0</v>
      </c>
      <c r="F23" s="13">
        <v>0</v>
      </c>
      <c r="G23" s="13">
        <v>0</v>
      </c>
      <c r="H23" s="5"/>
      <c r="I23" s="5"/>
    </row>
    <row r="24" spans="1:9" ht="20.149999999999999" customHeight="1">
      <c r="A24" s="12" t="s">
        <v>27</v>
      </c>
      <c r="B24" s="13">
        <v>232</v>
      </c>
      <c r="C24" s="13">
        <v>6100</v>
      </c>
      <c r="D24" s="13">
        <v>6385</v>
      </c>
      <c r="E24" s="13">
        <v>6</v>
      </c>
      <c r="F24" s="13">
        <v>11</v>
      </c>
      <c r="G24" s="13">
        <v>0</v>
      </c>
      <c r="H24" s="5"/>
      <c r="I24" s="5"/>
    </row>
    <row r="25" spans="1:9" ht="20.149999999999999" customHeight="1">
      <c r="A25" s="12" t="s">
        <v>28</v>
      </c>
      <c r="B25" s="13">
        <v>76</v>
      </c>
      <c r="C25" s="13">
        <v>810</v>
      </c>
      <c r="D25" s="13">
        <v>770</v>
      </c>
      <c r="E25" s="13">
        <v>0</v>
      </c>
      <c r="F25" s="13">
        <v>0</v>
      </c>
      <c r="G25" s="13">
        <v>0</v>
      </c>
      <c r="H25" s="5"/>
      <c r="I25" s="5"/>
    </row>
    <row r="26" spans="1:9" ht="20.149999999999999" customHeight="1">
      <c r="A26" s="12" t="s">
        <v>29</v>
      </c>
      <c r="B26" s="13">
        <v>34</v>
      </c>
      <c r="C26" s="13">
        <v>87</v>
      </c>
      <c r="D26" s="13">
        <v>135</v>
      </c>
      <c r="E26" s="13">
        <v>0</v>
      </c>
      <c r="F26" s="13">
        <v>0</v>
      </c>
      <c r="G26" s="13">
        <v>0</v>
      </c>
      <c r="H26" s="5"/>
      <c r="I26" s="5"/>
    </row>
    <row r="27" spans="1:9" ht="20.149999999999999" customHeight="1">
      <c r="A27" s="12" t="s">
        <v>30</v>
      </c>
      <c r="B27" s="13">
        <v>80</v>
      </c>
      <c r="C27" s="13">
        <v>410</v>
      </c>
      <c r="D27" s="13">
        <v>498</v>
      </c>
      <c r="E27" s="13">
        <v>0</v>
      </c>
      <c r="F27" s="13">
        <v>0</v>
      </c>
      <c r="G27" s="13">
        <v>0</v>
      </c>
      <c r="H27" s="5"/>
      <c r="I27" s="5"/>
    </row>
    <row r="28" spans="1:9" ht="20.149999999999999" customHeight="1">
      <c r="A28" s="12" t="s">
        <v>31</v>
      </c>
      <c r="B28" s="13">
        <v>258</v>
      </c>
      <c r="C28" s="13">
        <v>5209</v>
      </c>
      <c r="D28" s="13">
        <v>5344</v>
      </c>
      <c r="E28" s="13">
        <v>0</v>
      </c>
      <c r="F28" s="13">
        <v>0</v>
      </c>
      <c r="G28" s="13">
        <v>0</v>
      </c>
      <c r="H28" s="5"/>
      <c r="I28" s="5"/>
    </row>
    <row r="29" spans="1:9" ht="20.149999999999999" customHeight="1">
      <c r="A29" s="12" t="s">
        <v>32</v>
      </c>
      <c r="B29" s="13">
        <v>98</v>
      </c>
      <c r="C29" s="13">
        <v>614</v>
      </c>
      <c r="D29" s="13">
        <v>635</v>
      </c>
      <c r="E29" s="13">
        <v>0</v>
      </c>
      <c r="F29" s="13">
        <v>0</v>
      </c>
      <c r="G29" s="13">
        <v>0</v>
      </c>
      <c r="H29" s="5"/>
      <c r="I29" s="5"/>
    </row>
    <row r="30" spans="1:9" ht="20.149999999999999" customHeight="1">
      <c r="A30" s="12" t="s">
        <v>33</v>
      </c>
      <c r="B30" s="13">
        <v>198</v>
      </c>
      <c r="C30" s="13">
        <v>1806</v>
      </c>
      <c r="D30" s="13">
        <v>1941</v>
      </c>
      <c r="E30" s="13">
        <v>0</v>
      </c>
      <c r="F30" s="13">
        <v>0</v>
      </c>
      <c r="G30" s="13">
        <v>0</v>
      </c>
      <c r="H30" s="5"/>
      <c r="I30" s="5"/>
    </row>
    <row r="31" spans="1:9" ht="20.149999999999999" customHeight="1">
      <c r="A31" s="12" t="s">
        <v>34</v>
      </c>
      <c r="B31" s="13">
        <v>60</v>
      </c>
      <c r="C31" s="13">
        <v>668</v>
      </c>
      <c r="D31" s="13">
        <v>790</v>
      </c>
      <c r="E31" s="13">
        <v>0</v>
      </c>
      <c r="F31" s="13">
        <v>0</v>
      </c>
      <c r="G31" s="13">
        <v>0</v>
      </c>
      <c r="H31" s="5"/>
      <c r="I31" s="5"/>
    </row>
    <row r="32" spans="1:9" ht="20.149999999999999" customHeight="1">
      <c r="A32" s="12" t="s">
        <v>35</v>
      </c>
      <c r="B32" s="13">
        <v>69</v>
      </c>
      <c r="C32" s="13">
        <v>1290</v>
      </c>
      <c r="D32" s="13">
        <v>1382</v>
      </c>
      <c r="E32" s="13">
        <v>1</v>
      </c>
      <c r="F32" s="13">
        <v>0</v>
      </c>
      <c r="G32" s="13">
        <v>3</v>
      </c>
      <c r="H32" s="5"/>
      <c r="I32" s="5"/>
    </row>
    <row r="33" spans="1:9" ht="20.149999999999999" customHeight="1">
      <c r="A33" s="12" t="s">
        <v>36</v>
      </c>
      <c r="B33" s="13">
        <v>338</v>
      </c>
      <c r="C33" s="13">
        <v>8632</v>
      </c>
      <c r="D33" s="13">
        <v>8635</v>
      </c>
      <c r="E33" s="13">
        <v>0</v>
      </c>
      <c r="F33" s="13">
        <v>0</v>
      </c>
      <c r="G33" s="13">
        <v>0</v>
      </c>
      <c r="H33" s="5"/>
      <c r="I33" s="5"/>
    </row>
    <row r="34" spans="1:9" ht="20.149999999999999" customHeight="1">
      <c r="A34" s="12" t="s">
        <v>37</v>
      </c>
      <c r="B34" s="13">
        <v>52</v>
      </c>
      <c r="C34" s="13">
        <v>314</v>
      </c>
      <c r="D34" s="13">
        <v>543</v>
      </c>
      <c r="E34" s="13">
        <v>0</v>
      </c>
      <c r="F34" s="13">
        <v>0</v>
      </c>
      <c r="G34" s="13">
        <v>0</v>
      </c>
      <c r="H34" s="5"/>
      <c r="I34" s="5"/>
    </row>
    <row r="35" spans="1:9" ht="20.149999999999999" customHeight="1">
      <c r="A35" s="14"/>
      <c r="B35" s="2"/>
      <c r="C35" s="15"/>
      <c r="D35" s="16"/>
      <c r="E35" s="16"/>
      <c r="F35" s="16"/>
      <c r="G35" s="17"/>
      <c r="H35" s="5"/>
      <c r="I35" s="5"/>
    </row>
    <row r="36" spans="1:9" ht="20.149999999999999" customHeight="1">
      <c r="A36" s="1" t="s">
        <v>0</v>
      </c>
      <c r="B36" s="2"/>
      <c r="C36" s="2"/>
      <c r="D36" s="2"/>
      <c r="E36" s="72" t="s">
        <v>91</v>
      </c>
      <c r="F36" s="73"/>
      <c r="G36" s="74"/>
      <c r="H36" s="4"/>
      <c r="I36" s="4"/>
    </row>
    <row r="37" spans="1:9" ht="20.149999999999999" customHeight="1">
      <c r="A37" s="75" t="s">
        <v>1</v>
      </c>
      <c r="B37" s="77"/>
      <c r="C37" s="2"/>
      <c r="D37" s="2"/>
      <c r="E37" s="2"/>
      <c r="F37" s="2"/>
      <c r="G37" s="2"/>
      <c r="H37" s="5"/>
      <c r="I37" s="5"/>
    </row>
    <row r="38" spans="1:9" ht="20.149999999999999" customHeight="1">
      <c r="A38" s="6"/>
      <c r="B38" s="80" t="s">
        <v>2</v>
      </c>
      <c r="C38" s="81"/>
      <c r="D38" s="81"/>
      <c r="E38" s="81"/>
      <c r="F38" s="81"/>
      <c r="G38" s="82"/>
      <c r="H38" s="7"/>
      <c r="I38" s="7"/>
    </row>
    <row r="39" spans="1:9" ht="20.149999999999999" customHeight="1">
      <c r="A39" s="2"/>
      <c r="B39" s="18"/>
      <c r="C39" s="18"/>
      <c r="D39" s="18"/>
      <c r="E39" s="18"/>
      <c r="F39" s="18"/>
      <c r="G39" s="18"/>
      <c r="H39" s="19"/>
      <c r="I39" s="19"/>
    </row>
    <row r="40" spans="1:9" ht="20.149999999999999" customHeight="1">
      <c r="A40" s="2"/>
      <c r="B40" s="18" t="s">
        <v>3</v>
      </c>
      <c r="C40" s="20"/>
      <c r="D40" s="20"/>
      <c r="E40" s="75" t="s">
        <v>4</v>
      </c>
      <c r="F40" s="76"/>
      <c r="G40" s="77"/>
      <c r="H40" s="19"/>
      <c r="I40" s="19"/>
    </row>
    <row r="41" spans="1:9" ht="20.149999999999999" customHeight="1">
      <c r="A41" s="2"/>
      <c r="B41" s="9" t="s">
        <v>5</v>
      </c>
      <c r="C41" s="20" t="s">
        <v>6</v>
      </c>
      <c r="D41" s="20"/>
      <c r="E41" s="9" t="s">
        <v>5</v>
      </c>
      <c r="F41" s="78" t="s">
        <v>6</v>
      </c>
      <c r="G41" s="79"/>
      <c r="H41" s="10"/>
      <c r="I41" s="10"/>
    </row>
    <row r="42" spans="1:9" ht="20.149999999999999" customHeight="1">
      <c r="A42" s="2"/>
      <c r="B42" s="9" t="s">
        <v>7</v>
      </c>
      <c r="C42" s="9" t="s">
        <v>8</v>
      </c>
      <c r="D42" s="9" t="s">
        <v>9</v>
      </c>
      <c r="E42" s="9" t="s">
        <v>7</v>
      </c>
      <c r="F42" s="9" t="s">
        <v>8</v>
      </c>
      <c r="G42" s="9" t="s">
        <v>9</v>
      </c>
      <c r="H42" s="11"/>
      <c r="I42" s="11"/>
    </row>
    <row r="43" spans="1:9" ht="20.149999999999999" customHeight="1">
      <c r="A43" s="14" t="s">
        <v>39</v>
      </c>
      <c r="B43" s="13">
        <v>120</v>
      </c>
      <c r="C43" s="13">
        <v>482</v>
      </c>
      <c r="D43" s="13">
        <v>654</v>
      </c>
      <c r="E43" s="13">
        <v>0</v>
      </c>
      <c r="F43" s="13">
        <v>0</v>
      </c>
      <c r="G43" s="13">
        <v>0</v>
      </c>
      <c r="H43" s="5"/>
      <c r="I43" s="5"/>
    </row>
    <row r="44" spans="1:9" ht="20.149999999999999" customHeight="1">
      <c r="A44" s="14" t="s">
        <v>40</v>
      </c>
      <c r="B44" s="13">
        <v>760</v>
      </c>
      <c r="C44" s="13">
        <v>20544</v>
      </c>
      <c r="D44" s="13">
        <v>18854</v>
      </c>
      <c r="E44" s="13">
        <v>16</v>
      </c>
      <c r="F44" s="13">
        <v>474</v>
      </c>
      <c r="G44" s="13">
        <v>396</v>
      </c>
      <c r="H44" s="5"/>
      <c r="I44" s="5"/>
    </row>
    <row r="45" spans="1:9" ht="20.149999999999999" customHeight="1">
      <c r="A45" s="14" t="s">
        <v>41</v>
      </c>
      <c r="B45" s="13">
        <v>188</v>
      </c>
      <c r="C45" s="13">
        <v>4213</v>
      </c>
      <c r="D45" s="13">
        <v>3701</v>
      </c>
      <c r="E45" s="13">
        <v>0</v>
      </c>
      <c r="F45" s="13">
        <v>0</v>
      </c>
      <c r="G45" s="13">
        <v>0</v>
      </c>
      <c r="H45" s="5"/>
      <c r="I45" s="5"/>
    </row>
    <row r="46" spans="1:9" ht="20.149999999999999" customHeight="1">
      <c r="A46" s="14" t="s">
        <v>42</v>
      </c>
      <c r="B46" s="13">
        <v>100</v>
      </c>
      <c r="C46" s="13">
        <v>2930</v>
      </c>
      <c r="D46" s="13">
        <v>3035</v>
      </c>
      <c r="E46" s="13">
        <v>2</v>
      </c>
      <c r="F46" s="13">
        <v>0</v>
      </c>
      <c r="G46" s="13">
        <v>0</v>
      </c>
      <c r="H46" s="5"/>
      <c r="I46" s="5"/>
    </row>
    <row r="47" spans="1:9" ht="20.149999999999999" customHeight="1">
      <c r="A47" s="14" t="s">
        <v>43</v>
      </c>
      <c r="B47" s="13">
        <v>126</v>
      </c>
      <c r="C47" s="13">
        <v>918</v>
      </c>
      <c r="D47" s="13">
        <v>993</v>
      </c>
      <c r="E47" s="13">
        <v>0</v>
      </c>
      <c r="F47" s="13">
        <v>0</v>
      </c>
      <c r="G47" s="13">
        <v>0</v>
      </c>
      <c r="H47" s="5"/>
      <c r="I47" s="5"/>
    </row>
    <row r="48" spans="1:9" ht="20.149999999999999" customHeight="1">
      <c r="A48" s="14" t="s">
        <v>44</v>
      </c>
      <c r="B48" s="13">
        <v>16</v>
      </c>
      <c r="C48" s="13">
        <v>178</v>
      </c>
      <c r="D48" s="13">
        <v>183</v>
      </c>
      <c r="E48" s="13">
        <v>2</v>
      </c>
      <c r="F48" s="13">
        <v>0</v>
      </c>
      <c r="G48" s="13">
        <v>4</v>
      </c>
      <c r="H48" s="5"/>
      <c r="I48" s="5"/>
    </row>
    <row r="49" spans="1:11" ht="20.149999999999999" customHeight="1">
      <c r="A49" s="14" t="s">
        <v>45</v>
      </c>
      <c r="B49" s="13">
        <v>26</v>
      </c>
      <c r="C49" s="13">
        <v>83</v>
      </c>
      <c r="D49" s="13">
        <v>101</v>
      </c>
      <c r="E49" s="13">
        <v>0</v>
      </c>
      <c r="F49" s="13">
        <v>0</v>
      </c>
      <c r="G49" s="13">
        <v>0</v>
      </c>
      <c r="H49" s="5"/>
      <c r="I49" s="5"/>
    </row>
    <row r="50" spans="1:11" ht="20.149999999999999" customHeight="1">
      <c r="A50" s="14" t="s">
        <v>46</v>
      </c>
      <c r="B50" s="13">
        <v>54</v>
      </c>
      <c r="C50" s="13">
        <v>418</v>
      </c>
      <c r="D50" s="13">
        <v>583</v>
      </c>
      <c r="E50" s="13">
        <v>0</v>
      </c>
      <c r="F50" s="13">
        <v>0</v>
      </c>
      <c r="G50" s="13">
        <v>0</v>
      </c>
      <c r="H50" s="5"/>
      <c r="I50" s="5"/>
    </row>
    <row r="51" spans="1:11" ht="20.149999999999999" customHeight="1">
      <c r="A51" s="14" t="s">
        <v>47</v>
      </c>
      <c r="B51" s="13">
        <v>354</v>
      </c>
      <c r="C51" s="13">
        <v>10403</v>
      </c>
      <c r="D51" s="13">
        <v>10870</v>
      </c>
      <c r="E51" s="13">
        <v>22</v>
      </c>
      <c r="F51" s="13">
        <v>984</v>
      </c>
      <c r="G51" s="13">
        <v>797</v>
      </c>
      <c r="H51" s="5"/>
      <c r="I51" s="5"/>
    </row>
    <row r="52" spans="1:11" ht="20.149999999999999" customHeight="1">
      <c r="A52" s="14" t="s">
        <v>48</v>
      </c>
      <c r="B52" s="13">
        <v>228</v>
      </c>
      <c r="C52" s="13">
        <v>4658</v>
      </c>
      <c r="D52" s="13">
        <v>5015</v>
      </c>
      <c r="E52" s="13">
        <v>0</v>
      </c>
      <c r="F52" s="13">
        <v>0</v>
      </c>
      <c r="G52" s="13">
        <v>0</v>
      </c>
      <c r="H52" s="5"/>
      <c r="I52" s="5"/>
    </row>
    <row r="53" spans="1:11" ht="20.149999999999999" customHeight="1">
      <c r="A53" s="14" t="s">
        <v>49</v>
      </c>
      <c r="B53" s="13">
        <v>4408</v>
      </c>
      <c r="C53" s="13">
        <v>132708</v>
      </c>
      <c r="D53" s="13">
        <v>127629</v>
      </c>
      <c r="E53" s="13">
        <v>4582</v>
      </c>
      <c r="F53" s="13">
        <v>214347</v>
      </c>
      <c r="G53" s="13">
        <v>234142</v>
      </c>
      <c r="H53" s="5"/>
      <c r="I53" s="5"/>
    </row>
    <row r="54" spans="1:11" ht="20.149999999999999" customHeight="1">
      <c r="A54" s="14" t="s">
        <v>50</v>
      </c>
      <c r="B54" s="2">
        <f t="shared" ref="B54:G54" si="0">SUM(B7:B34,B43:B53)</f>
        <v>11381</v>
      </c>
      <c r="C54" s="2">
        <f t="shared" si="0"/>
        <v>294986</v>
      </c>
      <c r="D54" s="2">
        <f t="shared" si="0"/>
        <v>301684</v>
      </c>
      <c r="E54" s="2">
        <f t="shared" si="0"/>
        <v>5681</v>
      </c>
      <c r="F54" s="2">
        <f t="shared" si="0"/>
        <v>269266</v>
      </c>
      <c r="G54" s="2">
        <f t="shared" si="0"/>
        <v>286572</v>
      </c>
      <c r="H54" s="21"/>
      <c r="I54" s="5"/>
      <c r="J54" s="22"/>
    </row>
    <row r="55" spans="1:11" ht="20.149999999999999" customHeight="1">
      <c r="A55" s="23"/>
      <c r="B55" s="24"/>
      <c r="C55" s="24"/>
      <c r="D55" s="24"/>
      <c r="E55" s="24"/>
      <c r="F55" s="24"/>
      <c r="G55" s="24"/>
      <c r="H55" s="24"/>
      <c r="I55" s="24"/>
    </row>
    <row r="56" spans="1:11" ht="20.149999999999999" customHeight="1">
      <c r="A56" s="25" t="s">
        <v>51</v>
      </c>
      <c r="B56" s="25"/>
      <c r="C56" s="25"/>
      <c r="D56" s="25"/>
      <c r="E56" s="25"/>
      <c r="F56" s="25"/>
      <c r="G56" s="25"/>
      <c r="H56" s="25"/>
      <c r="I56" s="25"/>
    </row>
    <row r="57" spans="1:11" ht="20.149999999999999" customHeight="1">
      <c r="A57" s="26"/>
      <c r="B57" s="25"/>
      <c r="C57" s="25"/>
      <c r="D57" s="25"/>
      <c r="E57" s="25"/>
      <c r="F57" s="25"/>
      <c r="G57" s="25"/>
      <c r="H57" s="25"/>
      <c r="I57" s="25"/>
    </row>
    <row r="58" spans="1:11" ht="20.149999999999999" customHeight="1">
      <c r="A58" s="6" t="s">
        <v>78</v>
      </c>
      <c r="B58" s="28">
        <v>12419</v>
      </c>
      <c r="C58" s="28">
        <v>325839</v>
      </c>
      <c r="D58" s="28">
        <v>329573</v>
      </c>
      <c r="E58" s="28">
        <v>6988</v>
      </c>
      <c r="F58" s="28">
        <v>309204</v>
      </c>
      <c r="G58" s="28">
        <v>322398</v>
      </c>
      <c r="H58" s="5"/>
      <c r="I58" s="5"/>
      <c r="J58" s="27"/>
      <c r="K58" s="22"/>
    </row>
    <row r="59" spans="1:11" ht="20.149999999999999" customHeight="1">
      <c r="A59" s="6" t="s">
        <v>92</v>
      </c>
      <c r="B59" s="28">
        <f t="shared" ref="B59:G59" si="1">SUM(B54)</f>
        <v>11381</v>
      </c>
      <c r="C59" s="28">
        <f t="shared" si="1"/>
        <v>294986</v>
      </c>
      <c r="D59" s="28">
        <f t="shared" si="1"/>
        <v>301684</v>
      </c>
      <c r="E59" s="28">
        <f t="shared" si="1"/>
        <v>5681</v>
      </c>
      <c r="F59" s="28">
        <f t="shared" si="1"/>
        <v>269266</v>
      </c>
      <c r="G59" s="28">
        <f t="shared" si="1"/>
        <v>286572</v>
      </c>
      <c r="H59" s="29"/>
      <c r="I59" s="29"/>
    </row>
    <row r="60" spans="1:11" ht="20.149999999999999" customHeight="1">
      <c r="A60" s="30" t="s">
        <v>52</v>
      </c>
      <c r="B60" s="31">
        <f t="shared" ref="B60:G60" si="2">SUM((B59-B58)/B58*100)</f>
        <v>-8.358160882518721</v>
      </c>
      <c r="C60" s="31">
        <f t="shared" si="2"/>
        <v>-9.4687867320977528</v>
      </c>
      <c r="D60" s="31">
        <f t="shared" si="2"/>
        <v>-8.4621616455231461</v>
      </c>
      <c r="E60" s="31">
        <f t="shared" si="2"/>
        <v>-18.703491700057238</v>
      </c>
      <c r="F60" s="31">
        <f t="shared" si="2"/>
        <v>-12.916391767247513</v>
      </c>
      <c r="G60" s="31">
        <f t="shared" si="2"/>
        <v>-11.11235181359686</v>
      </c>
      <c r="H60" s="32"/>
      <c r="I60" s="32"/>
    </row>
    <row r="61" spans="1:11" ht="20.149999999999999" customHeight="1">
      <c r="A61" s="33"/>
      <c r="B61" s="32"/>
      <c r="C61" s="32"/>
      <c r="D61" s="32"/>
      <c r="E61" s="32"/>
      <c r="F61" s="32"/>
      <c r="G61" s="32"/>
      <c r="H61" s="32"/>
      <c r="I61" s="32"/>
    </row>
    <row r="62" spans="1:11" ht="20.149999999999999" customHeight="1">
      <c r="A62" s="33"/>
      <c r="B62" s="32"/>
      <c r="C62" s="32"/>
      <c r="D62" s="32"/>
      <c r="E62" s="32"/>
      <c r="F62" s="32"/>
      <c r="G62" s="32"/>
      <c r="H62" s="32"/>
      <c r="I62" s="32"/>
    </row>
    <row r="63" spans="1:11" ht="20.149999999999999" customHeight="1">
      <c r="A63" s="33"/>
      <c r="B63" s="32"/>
      <c r="C63" s="32"/>
      <c r="D63" s="32"/>
      <c r="E63" s="32"/>
      <c r="F63" s="32"/>
      <c r="G63" s="32"/>
      <c r="H63" s="32"/>
      <c r="I63" s="32"/>
    </row>
    <row r="64" spans="1:11" ht="20.149999999999999" customHeight="1">
      <c r="A64" s="33"/>
      <c r="B64" s="32"/>
      <c r="C64" s="32"/>
      <c r="D64" s="32"/>
      <c r="E64" s="32"/>
      <c r="F64" s="32"/>
      <c r="G64" s="32"/>
      <c r="H64" s="32"/>
      <c r="I64" s="32"/>
    </row>
    <row r="65" spans="1:9" ht="20.149999999999999" customHeight="1">
      <c r="A65" s="33"/>
      <c r="B65" s="32"/>
      <c r="C65" s="32"/>
      <c r="D65" s="32"/>
      <c r="E65" s="32"/>
      <c r="F65" s="32"/>
      <c r="G65" s="32"/>
      <c r="H65" s="32"/>
      <c r="I65" s="32"/>
    </row>
    <row r="66" spans="1:9" ht="20.149999999999999" customHeight="1">
      <c r="A66" s="33"/>
      <c r="B66" s="32"/>
      <c r="C66" s="32"/>
      <c r="D66" s="32"/>
      <c r="E66" s="32"/>
      <c r="F66" s="32"/>
      <c r="G66" s="32"/>
      <c r="H66" s="32"/>
      <c r="I66" s="32"/>
    </row>
    <row r="67" spans="1:9" ht="20.149999999999999" customHeight="1">
      <c r="A67" s="33"/>
      <c r="B67" s="32"/>
      <c r="C67" s="32"/>
      <c r="D67" s="32"/>
      <c r="E67" s="32"/>
      <c r="F67" s="32"/>
      <c r="G67" s="32"/>
      <c r="H67" s="32"/>
      <c r="I67" s="32"/>
    </row>
    <row r="68" spans="1:9" ht="20.149999999999999" customHeight="1">
      <c r="A68" s="33"/>
      <c r="B68" s="32"/>
      <c r="C68" s="32"/>
      <c r="D68" s="32"/>
      <c r="E68" s="32"/>
      <c r="F68" s="32"/>
      <c r="G68" s="32"/>
      <c r="H68" s="32"/>
      <c r="I68" s="32"/>
    </row>
    <row r="69" spans="1:9" ht="20.149999999999999" customHeight="1"/>
    <row r="70" spans="1:9" ht="20.149999999999999" customHeight="1">
      <c r="A70" s="34"/>
      <c r="B70" s="34"/>
      <c r="C70" s="34"/>
      <c r="D70" s="34"/>
      <c r="E70" s="34"/>
      <c r="F70" s="34"/>
      <c r="G70" s="34"/>
    </row>
    <row r="71" spans="1:9" ht="20.149999999999999" customHeight="1">
      <c r="A71" s="1" t="s">
        <v>0</v>
      </c>
      <c r="B71" s="2"/>
      <c r="C71" s="2"/>
      <c r="D71" s="2"/>
      <c r="E71" s="72" t="s">
        <v>93</v>
      </c>
      <c r="F71" s="73"/>
      <c r="G71" s="74"/>
    </row>
    <row r="72" spans="1:9" ht="20.149999999999999" customHeight="1">
      <c r="A72" s="83" t="s">
        <v>1</v>
      </c>
      <c r="B72" s="84"/>
      <c r="C72" s="85"/>
      <c r="D72" s="2"/>
      <c r="E72" s="2"/>
      <c r="F72" s="2"/>
      <c r="G72" s="2"/>
    </row>
    <row r="73" spans="1:9" ht="20.149999999999999" customHeight="1">
      <c r="A73" s="6"/>
      <c r="B73" s="80" t="s">
        <v>2</v>
      </c>
      <c r="C73" s="81"/>
      <c r="D73" s="81"/>
      <c r="E73" s="81"/>
      <c r="F73" s="81"/>
      <c r="G73" s="82"/>
    </row>
    <row r="74" spans="1:9" ht="20.149999999999999" customHeight="1">
      <c r="A74" s="2"/>
      <c r="B74" s="75" t="s">
        <v>3</v>
      </c>
      <c r="C74" s="76"/>
      <c r="D74" s="77"/>
      <c r="E74" s="77" t="s">
        <v>4</v>
      </c>
      <c r="F74" s="88"/>
      <c r="G74" s="88"/>
    </row>
    <row r="75" spans="1:9" ht="20.149999999999999" customHeight="1">
      <c r="A75" s="2"/>
      <c r="B75" s="6" t="s">
        <v>5</v>
      </c>
      <c r="C75" s="86" t="s">
        <v>6</v>
      </c>
      <c r="D75" s="87"/>
      <c r="E75" s="6" t="s">
        <v>5</v>
      </c>
      <c r="F75" s="86" t="s">
        <v>6</v>
      </c>
      <c r="G75" s="87"/>
    </row>
    <row r="76" spans="1:9" ht="20.149999999999999" customHeight="1">
      <c r="A76" s="2"/>
      <c r="B76" s="6" t="s">
        <v>7</v>
      </c>
      <c r="C76" s="6" t="s">
        <v>8</v>
      </c>
      <c r="D76" s="6" t="s">
        <v>9</v>
      </c>
      <c r="E76" s="6" t="s">
        <v>7</v>
      </c>
      <c r="F76" s="6" t="s">
        <v>8</v>
      </c>
      <c r="G76" s="6" t="s">
        <v>9</v>
      </c>
    </row>
    <row r="77" spans="1:9" ht="20.149999999999999" customHeight="1">
      <c r="A77" s="12" t="s">
        <v>10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</row>
    <row r="78" spans="1:9" ht="20.149999999999999" customHeight="1">
      <c r="A78" s="12" t="s">
        <v>11</v>
      </c>
      <c r="B78" s="13">
        <v>64</v>
      </c>
      <c r="C78" s="13">
        <v>107</v>
      </c>
      <c r="D78" s="13">
        <v>115</v>
      </c>
      <c r="E78" s="13">
        <v>0</v>
      </c>
      <c r="F78" s="13">
        <v>0</v>
      </c>
      <c r="G78" s="13">
        <v>0</v>
      </c>
    </row>
    <row r="79" spans="1:9" ht="20.149999999999999" customHeight="1">
      <c r="A79" s="12" t="s">
        <v>12</v>
      </c>
      <c r="B79">
        <v>192</v>
      </c>
      <c r="C79" s="13">
        <v>5924</v>
      </c>
      <c r="D79" s="13">
        <v>6128</v>
      </c>
      <c r="E79" s="13">
        <v>0</v>
      </c>
      <c r="F79" s="13">
        <v>0</v>
      </c>
      <c r="G79" s="13">
        <v>0</v>
      </c>
    </row>
    <row r="80" spans="1:9" ht="20.149999999999999" customHeight="1">
      <c r="A80" s="12" t="s">
        <v>13</v>
      </c>
      <c r="B80" s="13">
        <v>48</v>
      </c>
      <c r="C80" s="13">
        <v>155</v>
      </c>
      <c r="D80" s="13">
        <v>219</v>
      </c>
      <c r="E80" s="13">
        <v>0</v>
      </c>
      <c r="F80" s="13">
        <v>0</v>
      </c>
      <c r="G80" s="13">
        <v>0</v>
      </c>
    </row>
    <row r="81" spans="1:7" ht="20.149999999999999" customHeight="1">
      <c r="A81" s="12" t="s">
        <v>14</v>
      </c>
      <c r="B81" s="13">
        <v>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</row>
    <row r="82" spans="1:7" ht="20.149999999999999" customHeight="1">
      <c r="A82" s="12" t="s">
        <v>15</v>
      </c>
      <c r="B82" s="13">
        <v>72</v>
      </c>
      <c r="C82" s="13">
        <v>553</v>
      </c>
      <c r="D82" s="13">
        <v>659</v>
      </c>
      <c r="E82" s="13">
        <v>0</v>
      </c>
      <c r="F82" s="13">
        <v>0</v>
      </c>
      <c r="G82" s="13">
        <v>0</v>
      </c>
    </row>
    <row r="83" spans="1:7" ht="20.149999999999999" customHeight="1">
      <c r="A83" s="12" t="s">
        <v>16</v>
      </c>
      <c r="B83" s="13">
        <v>812</v>
      </c>
      <c r="C83" s="13">
        <v>30470</v>
      </c>
      <c r="D83" s="13">
        <v>31775</v>
      </c>
      <c r="E83" s="13">
        <v>38</v>
      </c>
      <c r="F83" s="13">
        <v>225</v>
      </c>
      <c r="G83" s="13">
        <v>222</v>
      </c>
    </row>
    <row r="84" spans="1:7" ht="20.149999999999999" customHeight="1">
      <c r="A84" s="12" t="s">
        <v>17</v>
      </c>
      <c r="B84" s="13">
        <v>1331</v>
      </c>
      <c r="C84" s="13">
        <v>48219</v>
      </c>
      <c r="D84" s="13">
        <v>54161</v>
      </c>
      <c r="E84" s="13">
        <v>897</v>
      </c>
      <c r="F84" s="13">
        <v>48573</v>
      </c>
      <c r="G84" s="13">
        <v>43987</v>
      </c>
    </row>
    <row r="85" spans="1:7" ht="20.149999999999999" customHeight="1">
      <c r="A85" s="12" t="s">
        <v>18</v>
      </c>
      <c r="B85" s="13">
        <v>102</v>
      </c>
      <c r="C85" s="13">
        <v>569</v>
      </c>
      <c r="D85" s="13">
        <v>668</v>
      </c>
      <c r="E85" s="13">
        <v>0</v>
      </c>
      <c r="F85" s="13">
        <v>0</v>
      </c>
      <c r="G85" s="13">
        <v>0</v>
      </c>
    </row>
    <row r="86" spans="1:7" ht="20.149999999999999" customHeight="1">
      <c r="A86" s="12" t="s">
        <v>19</v>
      </c>
      <c r="B86" s="13">
        <v>82</v>
      </c>
      <c r="C86" s="13">
        <v>2053</v>
      </c>
      <c r="D86" s="13">
        <v>2281</v>
      </c>
      <c r="E86" s="13">
        <v>0</v>
      </c>
      <c r="F86" s="13">
        <v>0</v>
      </c>
      <c r="G86" s="13">
        <v>0</v>
      </c>
    </row>
    <row r="87" spans="1:7" ht="20.149999999999999" customHeight="1">
      <c r="A87" s="12" t="s">
        <v>20</v>
      </c>
      <c r="B87" s="13">
        <v>116</v>
      </c>
      <c r="C87" s="13">
        <v>2396</v>
      </c>
      <c r="D87" s="13">
        <v>2655</v>
      </c>
      <c r="E87" s="13">
        <v>2</v>
      </c>
      <c r="F87" s="13">
        <v>0</v>
      </c>
      <c r="G87" s="13">
        <v>0</v>
      </c>
    </row>
    <row r="88" spans="1:7" ht="20.149999999999999" customHeight="1">
      <c r="A88" s="12" t="s">
        <v>21</v>
      </c>
      <c r="B88" s="13">
        <v>17</v>
      </c>
      <c r="C88" s="13">
        <v>371</v>
      </c>
      <c r="D88" s="13">
        <v>363</v>
      </c>
      <c r="E88" s="13">
        <v>3</v>
      </c>
      <c r="F88" s="13">
        <v>2</v>
      </c>
      <c r="G88" s="13">
        <v>4</v>
      </c>
    </row>
    <row r="89" spans="1:7" ht="20.149999999999999" customHeight="1">
      <c r="A89" s="12" t="s">
        <v>22</v>
      </c>
      <c r="B89" s="13">
        <v>80</v>
      </c>
      <c r="C89" s="13">
        <v>476</v>
      </c>
      <c r="D89" s="13">
        <v>530</v>
      </c>
      <c r="E89" s="13">
        <v>0</v>
      </c>
      <c r="F89" s="13">
        <v>0</v>
      </c>
      <c r="G89" s="13">
        <v>0</v>
      </c>
    </row>
    <row r="90" spans="1:7" ht="20.149999999999999" customHeight="1">
      <c r="A90" s="12" t="s">
        <v>23</v>
      </c>
      <c r="B90" s="13">
        <v>154</v>
      </c>
      <c r="C90" s="13">
        <v>907</v>
      </c>
      <c r="D90" s="13">
        <v>927</v>
      </c>
      <c r="E90" s="13">
        <v>0</v>
      </c>
      <c r="F90" s="13">
        <v>0</v>
      </c>
      <c r="G90" s="13">
        <v>0</v>
      </c>
    </row>
    <row r="91" spans="1:7" ht="20.149999999999999" customHeight="1">
      <c r="A91" s="12" t="s">
        <v>24</v>
      </c>
      <c r="B91" s="13">
        <v>58</v>
      </c>
      <c r="C91" s="13">
        <v>53</v>
      </c>
      <c r="D91" s="13">
        <v>68</v>
      </c>
      <c r="E91" s="13">
        <v>0</v>
      </c>
      <c r="F91" s="13">
        <v>0</v>
      </c>
      <c r="G91" s="13">
        <v>0</v>
      </c>
    </row>
    <row r="92" spans="1:7" ht="20.149999999999999" customHeight="1">
      <c r="A92" s="12" t="s">
        <v>25</v>
      </c>
      <c r="B92" s="13">
        <v>20</v>
      </c>
      <c r="C92" s="13">
        <v>78</v>
      </c>
      <c r="D92" s="13">
        <v>66</v>
      </c>
      <c r="E92" s="13">
        <v>0</v>
      </c>
      <c r="F92" s="13">
        <v>0</v>
      </c>
      <c r="G92" s="13">
        <v>0</v>
      </c>
    </row>
    <row r="93" spans="1:7" ht="20.149999999999999" customHeight="1">
      <c r="A93" s="12" t="s">
        <v>26</v>
      </c>
      <c r="B93" s="13">
        <v>44</v>
      </c>
      <c r="C93" s="13">
        <v>115</v>
      </c>
      <c r="D93" s="13">
        <v>150</v>
      </c>
      <c r="E93" s="13">
        <v>0</v>
      </c>
      <c r="F93" s="13">
        <v>0</v>
      </c>
      <c r="G93" s="13">
        <v>0</v>
      </c>
    </row>
    <row r="94" spans="1:7" ht="20.149999999999999" customHeight="1">
      <c r="A94" s="12" t="s">
        <v>27</v>
      </c>
      <c r="B94" s="13">
        <v>233</v>
      </c>
      <c r="C94" s="13">
        <v>6588</v>
      </c>
      <c r="D94" s="13">
        <v>6794</v>
      </c>
      <c r="E94" s="13">
        <v>5</v>
      </c>
      <c r="F94" s="13">
        <v>6</v>
      </c>
      <c r="G94" s="13">
        <v>0</v>
      </c>
    </row>
    <row r="95" spans="1:7" ht="20.149999999999999" customHeight="1">
      <c r="A95" s="12" t="s">
        <v>28</v>
      </c>
      <c r="B95" s="13">
        <v>74</v>
      </c>
      <c r="C95" s="13">
        <v>842</v>
      </c>
      <c r="D95" s="13">
        <v>930</v>
      </c>
      <c r="E95" s="13">
        <v>0</v>
      </c>
      <c r="F95" s="13">
        <v>0</v>
      </c>
      <c r="G95" s="13">
        <v>0</v>
      </c>
    </row>
    <row r="96" spans="1:7" ht="20.149999999999999" customHeight="1">
      <c r="A96" s="12" t="s">
        <v>29</v>
      </c>
      <c r="B96" s="13">
        <v>30</v>
      </c>
      <c r="C96" s="13">
        <v>98</v>
      </c>
      <c r="D96" s="13">
        <v>107</v>
      </c>
      <c r="E96" s="13">
        <v>0</v>
      </c>
      <c r="F96" s="13">
        <v>0</v>
      </c>
      <c r="G96" s="13">
        <v>0</v>
      </c>
    </row>
    <row r="97" spans="1:7" ht="20.149999999999999" customHeight="1">
      <c r="A97" s="12" t="s">
        <v>30</v>
      </c>
      <c r="B97" s="13">
        <v>74</v>
      </c>
      <c r="C97" s="13">
        <v>455</v>
      </c>
      <c r="D97" s="13">
        <v>521</v>
      </c>
      <c r="E97" s="13">
        <v>0</v>
      </c>
      <c r="F97" s="13">
        <v>0</v>
      </c>
      <c r="G97" s="13">
        <v>0</v>
      </c>
    </row>
    <row r="98" spans="1:7" ht="20.149999999999999" customHeight="1">
      <c r="A98" s="12" t="s">
        <v>31</v>
      </c>
      <c r="B98" s="13">
        <v>229</v>
      </c>
      <c r="C98" s="13">
        <v>5078</v>
      </c>
      <c r="D98" s="13">
        <v>5095</v>
      </c>
      <c r="E98" s="13">
        <v>1</v>
      </c>
      <c r="F98" s="13">
        <v>3</v>
      </c>
      <c r="G98" s="13">
        <v>0</v>
      </c>
    </row>
    <row r="99" spans="1:7" ht="20.149999999999999" customHeight="1">
      <c r="A99" s="12" t="s">
        <v>32</v>
      </c>
      <c r="B99" s="13">
        <v>88</v>
      </c>
      <c r="C99" s="13">
        <v>539</v>
      </c>
      <c r="D99" s="13">
        <v>657</v>
      </c>
      <c r="E99" s="13">
        <v>0</v>
      </c>
      <c r="F99" s="13">
        <v>0</v>
      </c>
      <c r="G99" s="13">
        <v>0</v>
      </c>
    </row>
    <row r="100" spans="1:7" ht="20.149999999999999" customHeight="1">
      <c r="A100" s="12" t="s">
        <v>33</v>
      </c>
      <c r="B100" s="13">
        <v>170</v>
      </c>
      <c r="C100" s="13">
        <v>1752</v>
      </c>
      <c r="D100" s="13">
        <v>1798</v>
      </c>
      <c r="E100" s="13">
        <v>0</v>
      </c>
      <c r="F100" s="13">
        <v>0</v>
      </c>
      <c r="G100" s="13">
        <v>0</v>
      </c>
    </row>
    <row r="101" spans="1:7" ht="20.149999999999999" customHeight="1">
      <c r="A101" s="12" t="s">
        <v>34</v>
      </c>
      <c r="B101" s="13">
        <v>54</v>
      </c>
      <c r="C101" s="13">
        <v>703</v>
      </c>
      <c r="D101" s="13">
        <v>859</v>
      </c>
      <c r="E101" s="13">
        <v>0</v>
      </c>
      <c r="F101" s="13">
        <v>0</v>
      </c>
      <c r="G101" s="13">
        <v>0</v>
      </c>
    </row>
    <row r="102" spans="1:7" ht="20.149999999999999" customHeight="1">
      <c r="A102" s="12" t="s">
        <v>35</v>
      </c>
      <c r="B102" s="13">
        <v>68</v>
      </c>
      <c r="C102" s="13">
        <v>1565</v>
      </c>
      <c r="D102" s="13">
        <v>1787</v>
      </c>
      <c r="E102" s="13">
        <v>0</v>
      </c>
      <c r="F102" s="13">
        <v>0</v>
      </c>
      <c r="G102" s="13">
        <v>0</v>
      </c>
    </row>
    <row r="103" spans="1:7" ht="20.149999999999999" customHeight="1">
      <c r="A103" s="12" t="s">
        <v>36</v>
      </c>
      <c r="B103" s="13">
        <v>312</v>
      </c>
      <c r="C103" s="13">
        <v>8776</v>
      </c>
      <c r="D103" s="13">
        <v>9200</v>
      </c>
      <c r="E103" s="13">
        <v>0</v>
      </c>
      <c r="F103" s="13">
        <v>0</v>
      </c>
      <c r="G103" s="13">
        <v>0</v>
      </c>
    </row>
    <row r="104" spans="1:7" ht="20.149999999999999" customHeight="1">
      <c r="A104" s="12" t="s">
        <v>37</v>
      </c>
      <c r="B104" s="13">
        <v>48</v>
      </c>
      <c r="C104" s="13">
        <v>493</v>
      </c>
      <c r="D104" s="13">
        <v>604</v>
      </c>
      <c r="E104" s="13">
        <v>0</v>
      </c>
      <c r="F104" s="13">
        <v>0</v>
      </c>
      <c r="G104" s="13">
        <v>0</v>
      </c>
    </row>
    <row r="105" spans="1:7" ht="20.149999999999999" customHeight="1">
      <c r="A105" s="6"/>
      <c r="B105" s="2"/>
      <c r="C105" s="86"/>
      <c r="D105" s="87"/>
      <c r="E105" s="2"/>
      <c r="F105" s="2"/>
      <c r="G105" s="2"/>
    </row>
    <row r="106" spans="1:7" ht="20.149999999999999" customHeight="1">
      <c r="A106" s="1" t="s">
        <v>0</v>
      </c>
      <c r="B106" s="2"/>
      <c r="C106" s="2"/>
      <c r="D106" s="2"/>
      <c r="E106" s="72" t="s">
        <v>93</v>
      </c>
      <c r="F106" s="73"/>
      <c r="G106" s="74"/>
    </row>
    <row r="107" spans="1:7" ht="20.149999999999999" customHeight="1">
      <c r="A107" s="75" t="s">
        <v>1</v>
      </c>
      <c r="B107" s="77"/>
      <c r="C107" s="2"/>
      <c r="D107" s="2"/>
      <c r="E107" s="2"/>
      <c r="F107" s="2"/>
      <c r="G107" s="2"/>
    </row>
    <row r="108" spans="1:7" ht="20.149999999999999" customHeight="1">
      <c r="A108" s="6"/>
      <c r="B108" s="80" t="s">
        <v>2</v>
      </c>
      <c r="C108" s="81"/>
      <c r="D108" s="81"/>
      <c r="E108" s="81"/>
      <c r="F108" s="81"/>
      <c r="G108" s="82"/>
    </row>
    <row r="109" spans="1:7" ht="20.149999999999999" customHeight="1">
      <c r="A109" s="2"/>
      <c r="B109" s="18"/>
      <c r="C109" s="18"/>
      <c r="D109" s="18"/>
      <c r="E109" s="18"/>
      <c r="F109" s="18"/>
      <c r="G109" s="18"/>
    </row>
    <row r="110" spans="1:7" ht="20.149999999999999" customHeight="1">
      <c r="A110" s="2"/>
      <c r="B110" s="18" t="s">
        <v>3</v>
      </c>
      <c r="C110" s="20"/>
      <c r="D110" s="20"/>
      <c r="E110" s="75" t="s">
        <v>4</v>
      </c>
      <c r="F110" s="76"/>
      <c r="G110" s="77"/>
    </row>
    <row r="111" spans="1:7" ht="20.149999999999999" customHeight="1">
      <c r="A111" s="2"/>
      <c r="B111" s="6" t="s">
        <v>5</v>
      </c>
      <c r="C111" s="35" t="s">
        <v>6</v>
      </c>
      <c r="D111" s="35"/>
      <c r="E111" s="6" t="s">
        <v>5</v>
      </c>
      <c r="F111" s="86" t="s">
        <v>6</v>
      </c>
      <c r="G111" s="87"/>
    </row>
    <row r="112" spans="1:7" ht="20.149999999999999" customHeight="1">
      <c r="A112" s="2"/>
      <c r="B112" s="6" t="s">
        <v>7</v>
      </c>
      <c r="C112" s="6" t="s">
        <v>8</v>
      </c>
      <c r="D112" s="6" t="s">
        <v>9</v>
      </c>
      <c r="E112" s="6" t="s">
        <v>7</v>
      </c>
      <c r="F112" s="6" t="s">
        <v>8</v>
      </c>
      <c r="G112" s="6" t="s">
        <v>9</v>
      </c>
    </row>
    <row r="113" spans="1:8" ht="20.149999999999999" customHeight="1">
      <c r="A113" s="12" t="s">
        <v>39</v>
      </c>
      <c r="B113" s="13">
        <v>104</v>
      </c>
      <c r="C113" s="13">
        <v>742</v>
      </c>
      <c r="D113" s="13">
        <v>798</v>
      </c>
      <c r="E113" s="13">
        <v>0</v>
      </c>
      <c r="F113" s="13">
        <v>0</v>
      </c>
      <c r="G113" s="13">
        <v>0</v>
      </c>
    </row>
    <row r="114" spans="1:8" ht="20.149999999999999" customHeight="1">
      <c r="A114" s="12" t="s">
        <v>40</v>
      </c>
      <c r="B114" s="13">
        <v>654</v>
      </c>
      <c r="C114" s="13">
        <v>17479</v>
      </c>
      <c r="D114" s="13">
        <v>16990</v>
      </c>
      <c r="E114" s="13">
        <v>4</v>
      </c>
      <c r="F114" s="13">
        <v>165</v>
      </c>
      <c r="G114" s="13">
        <v>166</v>
      </c>
    </row>
    <row r="115" spans="1:8" ht="20.149999999999999" customHeight="1">
      <c r="A115" s="12" t="s">
        <v>41</v>
      </c>
      <c r="B115" s="13">
        <v>182</v>
      </c>
      <c r="C115" s="13">
        <v>3766</v>
      </c>
      <c r="D115" s="13">
        <v>4151</v>
      </c>
      <c r="E115" s="13">
        <v>0</v>
      </c>
      <c r="F115" s="13">
        <v>0</v>
      </c>
      <c r="G115" s="13">
        <v>0</v>
      </c>
    </row>
    <row r="116" spans="1:8" ht="20.149999999999999" customHeight="1">
      <c r="A116" s="12" t="s">
        <v>42</v>
      </c>
      <c r="B116" s="13">
        <v>99</v>
      </c>
      <c r="C116" s="13">
        <v>3523</v>
      </c>
      <c r="D116" s="13">
        <v>3888</v>
      </c>
      <c r="E116" s="13">
        <v>3</v>
      </c>
      <c r="F116" s="13">
        <v>2</v>
      </c>
      <c r="G116" s="13">
        <v>0</v>
      </c>
    </row>
    <row r="117" spans="1:8" ht="20.149999999999999" customHeight="1">
      <c r="A117" s="12" t="s">
        <v>43</v>
      </c>
      <c r="B117" s="13">
        <v>112</v>
      </c>
      <c r="C117" s="13">
        <v>768</v>
      </c>
      <c r="D117" s="13">
        <v>950</v>
      </c>
      <c r="E117" s="13">
        <v>0</v>
      </c>
      <c r="F117" s="13">
        <v>0</v>
      </c>
      <c r="G117" s="13">
        <v>0</v>
      </c>
    </row>
    <row r="118" spans="1:8" ht="20.149999999999999" customHeight="1">
      <c r="A118" s="12" t="s">
        <v>44</v>
      </c>
      <c r="B118" s="13">
        <v>16</v>
      </c>
      <c r="C118" s="13">
        <v>213</v>
      </c>
      <c r="D118" s="13">
        <v>227</v>
      </c>
      <c r="E118" s="13">
        <v>0</v>
      </c>
      <c r="F118" s="13">
        <v>0</v>
      </c>
      <c r="G118" s="13">
        <v>0</v>
      </c>
    </row>
    <row r="119" spans="1:8" ht="20.149999999999999" customHeight="1">
      <c r="A119" s="12" t="s">
        <v>45</v>
      </c>
      <c r="B119" s="13">
        <v>32</v>
      </c>
      <c r="C119" s="13">
        <v>189</v>
      </c>
      <c r="D119" s="13">
        <v>175</v>
      </c>
      <c r="E119" s="13">
        <v>0</v>
      </c>
      <c r="F119" s="13">
        <v>0</v>
      </c>
      <c r="G119" s="13">
        <v>0</v>
      </c>
    </row>
    <row r="120" spans="1:8" ht="20.149999999999999" customHeight="1">
      <c r="A120" s="12" t="s">
        <v>46</v>
      </c>
      <c r="B120" s="13">
        <v>48</v>
      </c>
      <c r="C120" s="13">
        <v>546</v>
      </c>
      <c r="D120" s="13">
        <v>582</v>
      </c>
      <c r="E120" s="13">
        <v>0</v>
      </c>
      <c r="F120" s="13">
        <v>0</v>
      </c>
      <c r="G120" s="13">
        <v>0</v>
      </c>
      <c r="H120" s="50"/>
    </row>
    <row r="121" spans="1:8" ht="20.149999999999999" customHeight="1">
      <c r="A121" s="12" t="s">
        <v>47</v>
      </c>
      <c r="B121" s="13">
        <v>336</v>
      </c>
      <c r="C121" s="13">
        <v>11230</v>
      </c>
      <c r="D121" s="13">
        <v>11588</v>
      </c>
      <c r="E121" s="13">
        <v>20</v>
      </c>
      <c r="F121" s="13">
        <v>935</v>
      </c>
      <c r="G121" s="13">
        <v>926</v>
      </c>
    </row>
    <row r="122" spans="1:8" ht="20.149999999999999" customHeight="1">
      <c r="A122" s="12" t="s">
        <v>48</v>
      </c>
      <c r="B122" s="13">
        <v>214</v>
      </c>
      <c r="C122" s="13">
        <v>4882</v>
      </c>
      <c r="D122" s="13">
        <v>5473</v>
      </c>
      <c r="E122" s="13">
        <v>0</v>
      </c>
      <c r="F122" s="13">
        <v>0</v>
      </c>
      <c r="G122" s="13">
        <v>0</v>
      </c>
    </row>
    <row r="123" spans="1:8" ht="20.149999999999999" customHeight="1">
      <c r="A123" s="12" t="s">
        <v>49</v>
      </c>
      <c r="B123" s="36">
        <v>4040</v>
      </c>
      <c r="C123" s="13">
        <v>136080</v>
      </c>
      <c r="D123" s="13">
        <v>130923</v>
      </c>
      <c r="E123" s="36">
        <v>4025</v>
      </c>
      <c r="F123" s="13">
        <v>196202</v>
      </c>
      <c r="G123" s="13">
        <v>197771</v>
      </c>
    </row>
    <row r="124" spans="1:8" ht="20.149999999999999" customHeight="1">
      <c r="A124" s="1" t="s">
        <v>50</v>
      </c>
      <c r="B124" s="2">
        <f t="shared" ref="B124:G124" si="3">SUM(B77:B104,B113:B123)</f>
        <v>10409</v>
      </c>
      <c r="C124" s="2">
        <f t="shared" si="3"/>
        <v>298753</v>
      </c>
      <c r="D124" s="2">
        <f t="shared" si="3"/>
        <v>304862</v>
      </c>
      <c r="E124" s="2">
        <f t="shared" si="3"/>
        <v>4998</v>
      </c>
      <c r="F124" s="2">
        <f t="shared" si="3"/>
        <v>246113</v>
      </c>
      <c r="G124" s="2">
        <f t="shared" si="3"/>
        <v>243076</v>
      </c>
    </row>
    <row r="125" spans="1:8" ht="20.149999999999999" customHeight="1">
      <c r="A125" s="37"/>
      <c r="B125" s="5"/>
      <c r="C125" s="5"/>
      <c r="D125" s="5"/>
      <c r="E125" s="5"/>
      <c r="F125" s="5"/>
      <c r="G125" s="5"/>
    </row>
    <row r="126" spans="1:8" ht="20.149999999999999" customHeight="1">
      <c r="A126" s="25" t="s">
        <v>51</v>
      </c>
      <c r="B126" s="38"/>
      <c r="C126" s="38"/>
      <c r="D126" s="38"/>
      <c r="E126" s="38"/>
      <c r="F126" s="38"/>
      <c r="G126" s="38"/>
    </row>
    <row r="127" spans="1:8" ht="20.149999999999999" customHeight="1">
      <c r="A127" s="26"/>
      <c r="B127" s="38"/>
      <c r="C127" s="38"/>
      <c r="D127" s="38"/>
      <c r="E127" s="38"/>
      <c r="F127" s="38"/>
      <c r="G127" s="38"/>
    </row>
    <row r="128" spans="1:8" ht="20.149999999999999" customHeight="1">
      <c r="A128" s="6" t="s">
        <v>79</v>
      </c>
      <c r="B128" s="28">
        <v>11290</v>
      </c>
      <c r="C128" s="28">
        <v>312666</v>
      </c>
      <c r="D128" s="28">
        <v>315985</v>
      </c>
      <c r="E128" s="28">
        <v>6137</v>
      </c>
      <c r="F128" s="28">
        <v>264948</v>
      </c>
      <c r="G128" s="28">
        <v>266907</v>
      </c>
    </row>
    <row r="129" spans="1:7" ht="20.149999999999999" customHeight="1">
      <c r="A129" s="6" t="s">
        <v>93</v>
      </c>
      <c r="B129" s="28">
        <f t="shared" ref="B129:G129" si="4">SUM(B124)</f>
        <v>10409</v>
      </c>
      <c r="C129" s="28">
        <f t="shared" si="4"/>
        <v>298753</v>
      </c>
      <c r="D129" s="28">
        <f t="shared" si="4"/>
        <v>304862</v>
      </c>
      <c r="E129" s="28">
        <f t="shared" si="4"/>
        <v>4998</v>
      </c>
      <c r="F129" s="28">
        <f t="shared" si="4"/>
        <v>246113</v>
      </c>
      <c r="G129" s="28">
        <f t="shared" si="4"/>
        <v>243076</v>
      </c>
    </row>
    <row r="130" spans="1:7" ht="20.149999999999999" customHeight="1">
      <c r="A130" s="30" t="s">
        <v>52</v>
      </c>
      <c r="B130" s="31">
        <f t="shared" ref="B130:G130" si="5">SUM((B129-B128)/B128*100)</f>
        <v>-7.8033658104517274</v>
      </c>
      <c r="C130" s="31">
        <f t="shared" si="5"/>
        <v>-4.44979626822232</v>
      </c>
      <c r="D130" s="31">
        <f t="shared" si="5"/>
        <v>-3.5201038023956834</v>
      </c>
      <c r="E130" s="31">
        <f t="shared" si="5"/>
        <v>-18.559556786703602</v>
      </c>
      <c r="F130" s="31">
        <f t="shared" si="5"/>
        <v>-7.1089421320410047</v>
      </c>
      <c r="G130" s="31">
        <f t="shared" si="5"/>
        <v>-8.9285781189702771</v>
      </c>
    </row>
    <row r="131" spans="1:7" ht="20.149999999999999" customHeight="1">
      <c r="A131" s="33"/>
      <c r="B131" s="32"/>
      <c r="C131" s="32"/>
      <c r="D131" s="32"/>
      <c r="E131" s="32"/>
      <c r="F131" s="32"/>
      <c r="G131" s="32"/>
    </row>
    <row r="132" spans="1:7" ht="20.149999999999999" customHeight="1">
      <c r="A132" s="33"/>
      <c r="B132" s="32"/>
      <c r="C132" s="32"/>
      <c r="D132" s="32"/>
      <c r="E132" s="32"/>
      <c r="F132" s="32"/>
      <c r="G132" s="32"/>
    </row>
    <row r="133" spans="1:7" ht="20.149999999999999" customHeight="1">
      <c r="A133" s="33"/>
      <c r="B133" s="32"/>
      <c r="C133" s="32"/>
      <c r="D133" s="32"/>
      <c r="E133" s="32"/>
      <c r="F133" s="32"/>
      <c r="G133" s="32"/>
    </row>
    <row r="134" spans="1:7" ht="20.149999999999999" customHeight="1">
      <c r="A134" s="33"/>
      <c r="B134" s="32"/>
      <c r="C134" s="32"/>
      <c r="D134" s="32"/>
      <c r="E134" s="32"/>
      <c r="F134" s="32"/>
      <c r="G134" s="32"/>
    </row>
    <row r="135" spans="1:7" ht="20.149999999999999" customHeight="1">
      <c r="A135" s="33"/>
      <c r="B135" s="32"/>
      <c r="C135" s="32"/>
      <c r="D135" s="32"/>
      <c r="E135" s="32"/>
      <c r="F135" s="32"/>
      <c r="G135" s="32"/>
    </row>
    <row r="136" spans="1:7" ht="20.149999999999999" customHeight="1">
      <c r="A136" s="33"/>
      <c r="B136" s="32"/>
      <c r="C136" s="32"/>
      <c r="D136" s="32"/>
      <c r="E136" s="32"/>
      <c r="F136" s="32"/>
      <c r="G136" s="32"/>
    </row>
    <row r="137" spans="1:7" ht="20.149999999999999" customHeight="1">
      <c r="A137" s="33"/>
      <c r="B137" s="32"/>
      <c r="C137" s="32"/>
      <c r="D137" s="32"/>
      <c r="E137" s="32"/>
      <c r="F137" s="32"/>
      <c r="G137" s="32"/>
    </row>
    <row r="138" spans="1:7" ht="20.149999999999999" customHeight="1">
      <c r="A138" s="33"/>
      <c r="B138" s="32"/>
      <c r="C138" s="32"/>
      <c r="D138" s="32"/>
      <c r="E138" s="32"/>
      <c r="F138" s="32"/>
      <c r="G138" s="32"/>
    </row>
    <row r="139" spans="1:7" ht="20.149999999999999" customHeight="1"/>
    <row r="140" spans="1:7" ht="20.149999999999999" customHeight="1">
      <c r="A140" s="39"/>
      <c r="B140" s="39"/>
      <c r="C140" s="39"/>
      <c r="D140" s="39"/>
      <c r="E140" s="39"/>
      <c r="F140" s="39"/>
      <c r="G140" s="39"/>
    </row>
    <row r="141" spans="1:7" ht="20.149999999999999" customHeight="1">
      <c r="A141" s="1" t="s">
        <v>0</v>
      </c>
      <c r="B141" s="2"/>
      <c r="C141" s="2"/>
      <c r="D141" s="2"/>
      <c r="E141" s="72" t="s">
        <v>94</v>
      </c>
      <c r="F141" s="73"/>
      <c r="G141" s="74"/>
    </row>
    <row r="142" spans="1:7" ht="20.149999999999999" customHeight="1">
      <c r="A142" s="83" t="s">
        <v>1</v>
      </c>
      <c r="B142" s="84"/>
      <c r="C142" s="85"/>
      <c r="D142" s="2"/>
      <c r="E142" s="2"/>
      <c r="F142" s="2"/>
      <c r="G142" s="2"/>
    </row>
    <row r="143" spans="1:7" ht="20.149999999999999" customHeight="1">
      <c r="A143" s="6"/>
      <c r="B143" s="80" t="s">
        <v>2</v>
      </c>
      <c r="C143" s="81"/>
      <c r="D143" s="81"/>
      <c r="E143" s="81"/>
      <c r="F143" s="81"/>
      <c r="G143" s="82"/>
    </row>
    <row r="144" spans="1:7" ht="20.149999999999999" customHeight="1">
      <c r="A144" s="2"/>
      <c r="B144" s="75" t="s">
        <v>3</v>
      </c>
      <c r="C144" s="76"/>
      <c r="D144" s="77"/>
      <c r="E144" s="77" t="s">
        <v>4</v>
      </c>
      <c r="F144" s="88"/>
      <c r="G144" s="88"/>
    </row>
    <row r="145" spans="1:7" ht="20.149999999999999" customHeight="1">
      <c r="A145" s="2"/>
      <c r="B145" s="9" t="s">
        <v>5</v>
      </c>
      <c r="C145" s="78" t="s">
        <v>6</v>
      </c>
      <c r="D145" s="79"/>
      <c r="E145" s="9" t="s">
        <v>5</v>
      </c>
      <c r="F145" s="78" t="s">
        <v>6</v>
      </c>
      <c r="G145" s="79"/>
    </row>
    <row r="146" spans="1:7" ht="20.149999999999999" customHeight="1">
      <c r="A146" s="2"/>
      <c r="B146" s="9" t="s">
        <v>7</v>
      </c>
      <c r="C146" s="9" t="s">
        <v>8</v>
      </c>
      <c r="D146" s="9" t="s">
        <v>9</v>
      </c>
      <c r="E146" s="9" t="s">
        <v>7</v>
      </c>
      <c r="F146" s="9" t="s">
        <v>8</v>
      </c>
      <c r="G146" s="9" t="s">
        <v>9</v>
      </c>
    </row>
    <row r="147" spans="1:7" ht="20.149999999999999" customHeight="1">
      <c r="A147" s="12" t="s">
        <v>10</v>
      </c>
      <c r="B147" s="13">
        <v>1</v>
      </c>
      <c r="C147" s="13">
        <v>0</v>
      </c>
      <c r="D147" s="13">
        <v>0</v>
      </c>
      <c r="E147" s="13">
        <v>1</v>
      </c>
      <c r="F147" s="13">
        <v>80</v>
      </c>
      <c r="G147" s="13">
        <v>0</v>
      </c>
    </row>
    <row r="148" spans="1:7" ht="20.149999999999999" customHeight="1">
      <c r="A148" s="12" t="s">
        <v>11</v>
      </c>
      <c r="B148" s="13">
        <v>76</v>
      </c>
      <c r="C148" s="13">
        <v>93</v>
      </c>
      <c r="D148" s="13">
        <v>94</v>
      </c>
      <c r="E148" s="13">
        <v>0</v>
      </c>
      <c r="F148" s="13">
        <v>0</v>
      </c>
      <c r="G148" s="13">
        <v>0</v>
      </c>
    </row>
    <row r="149" spans="1:7" ht="20.149999999999999" customHeight="1">
      <c r="A149" s="12" t="s">
        <v>12</v>
      </c>
      <c r="B149">
        <v>218</v>
      </c>
      <c r="C149" s="13">
        <v>7575</v>
      </c>
      <c r="D149" s="13">
        <v>7444</v>
      </c>
      <c r="E149" s="13">
        <v>0</v>
      </c>
      <c r="F149" s="13">
        <v>0</v>
      </c>
      <c r="G149" s="13">
        <v>0</v>
      </c>
    </row>
    <row r="150" spans="1:7" ht="20.149999999999999" customHeight="1">
      <c r="A150" s="12" t="s">
        <v>13</v>
      </c>
      <c r="B150" s="13">
        <v>52</v>
      </c>
      <c r="C150" s="13">
        <v>212</v>
      </c>
      <c r="D150" s="13">
        <v>217</v>
      </c>
      <c r="E150" s="13">
        <v>0</v>
      </c>
      <c r="F150" s="13">
        <v>0</v>
      </c>
      <c r="G150" s="13">
        <v>0</v>
      </c>
    </row>
    <row r="151" spans="1:7" ht="20.149999999999999" customHeight="1">
      <c r="A151" s="12" t="s">
        <v>14</v>
      </c>
      <c r="B151" s="13">
        <v>1</v>
      </c>
      <c r="C151" s="13">
        <v>0</v>
      </c>
      <c r="D151" s="13">
        <v>0</v>
      </c>
      <c r="E151" s="13">
        <v>5</v>
      </c>
      <c r="F151" s="13">
        <v>372</v>
      </c>
      <c r="G151" s="13">
        <v>104</v>
      </c>
    </row>
    <row r="152" spans="1:7" ht="20.149999999999999" customHeight="1">
      <c r="A152" s="12" t="s">
        <v>15</v>
      </c>
      <c r="B152" s="13">
        <v>82</v>
      </c>
      <c r="C152" s="13">
        <v>526</v>
      </c>
      <c r="D152" s="13">
        <v>574</v>
      </c>
      <c r="E152" s="13">
        <v>2</v>
      </c>
      <c r="F152" s="13">
        <v>156</v>
      </c>
      <c r="G152" s="13">
        <v>90</v>
      </c>
    </row>
    <row r="153" spans="1:7" ht="20.149999999999999" customHeight="1">
      <c r="A153" s="12" t="s">
        <v>16</v>
      </c>
      <c r="B153" s="13">
        <v>906</v>
      </c>
      <c r="C153" s="13">
        <v>35772</v>
      </c>
      <c r="D153" s="13">
        <v>34110</v>
      </c>
      <c r="E153" s="13">
        <v>148</v>
      </c>
      <c r="F153" s="13">
        <v>8399</v>
      </c>
      <c r="G153" s="13">
        <v>3380</v>
      </c>
    </row>
    <row r="154" spans="1:7" ht="20.149999999999999" customHeight="1">
      <c r="A154" s="12" t="s">
        <v>17</v>
      </c>
      <c r="B154" s="13">
        <v>1445</v>
      </c>
      <c r="C154" s="13">
        <v>52170</v>
      </c>
      <c r="D154" s="13">
        <v>60868</v>
      </c>
      <c r="E154" s="13">
        <v>1119</v>
      </c>
      <c r="F154" s="13">
        <v>70231</v>
      </c>
      <c r="G154" s="13">
        <v>55899</v>
      </c>
    </row>
    <row r="155" spans="1:7" ht="20.149999999999999" customHeight="1">
      <c r="A155" s="12" t="s">
        <v>18</v>
      </c>
      <c r="B155" s="13">
        <v>110</v>
      </c>
      <c r="C155" s="13">
        <v>729</v>
      </c>
      <c r="D155" s="13">
        <v>788</v>
      </c>
      <c r="E155" s="13">
        <v>0</v>
      </c>
      <c r="F155" s="13">
        <v>0</v>
      </c>
      <c r="G155" s="13">
        <v>0</v>
      </c>
    </row>
    <row r="156" spans="1:7" ht="20.149999999999999" customHeight="1">
      <c r="A156" s="12" t="s">
        <v>19</v>
      </c>
      <c r="B156" s="13">
        <v>90</v>
      </c>
      <c r="C156" s="13">
        <v>2482</v>
      </c>
      <c r="D156" s="13">
        <v>2599</v>
      </c>
      <c r="E156" s="13">
        <v>2</v>
      </c>
      <c r="F156" s="13">
        <v>0</v>
      </c>
      <c r="G156" s="13">
        <v>1</v>
      </c>
    </row>
    <row r="157" spans="1:7" ht="20.149999999999999" customHeight="1">
      <c r="A157" s="12" t="s">
        <v>20</v>
      </c>
      <c r="B157" s="13">
        <v>122</v>
      </c>
      <c r="C157" s="13">
        <v>2472</v>
      </c>
      <c r="D157" s="13">
        <v>2685</v>
      </c>
      <c r="E157" s="13">
        <v>14</v>
      </c>
      <c r="F157" s="13">
        <v>592</v>
      </c>
      <c r="G157" s="13">
        <v>517</v>
      </c>
    </row>
    <row r="158" spans="1:7" ht="20.149999999999999" customHeight="1">
      <c r="A158" s="12" t="s">
        <v>21</v>
      </c>
      <c r="B158" s="13">
        <v>28</v>
      </c>
      <c r="C158" s="13">
        <v>377</v>
      </c>
      <c r="D158" s="13">
        <v>380</v>
      </c>
      <c r="E158" s="13">
        <v>18</v>
      </c>
      <c r="F158" s="13">
        <v>880</v>
      </c>
      <c r="G158" s="13">
        <v>597</v>
      </c>
    </row>
    <row r="159" spans="1:7" ht="20.149999999999999" customHeight="1">
      <c r="A159" s="12" t="s">
        <v>22</v>
      </c>
      <c r="B159" s="13">
        <v>82</v>
      </c>
      <c r="C159" s="13">
        <v>531</v>
      </c>
      <c r="D159" s="13">
        <v>599</v>
      </c>
      <c r="E159" s="13">
        <v>0</v>
      </c>
      <c r="F159" s="13">
        <v>0</v>
      </c>
      <c r="G159" s="13">
        <v>0</v>
      </c>
    </row>
    <row r="160" spans="1:7" ht="20.149999999999999" customHeight="1">
      <c r="A160" s="12" t="s">
        <v>23</v>
      </c>
      <c r="B160" s="13">
        <v>178</v>
      </c>
      <c r="C160" s="13">
        <v>1172</v>
      </c>
      <c r="D160" s="13">
        <v>1214</v>
      </c>
      <c r="E160" s="13">
        <v>0</v>
      </c>
      <c r="F160" s="13">
        <v>0</v>
      </c>
      <c r="G160" s="13">
        <v>0</v>
      </c>
    </row>
    <row r="161" spans="1:8" ht="20.149999999999999" customHeight="1">
      <c r="A161" s="12" t="s">
        <v>24</v>
      </c>
      <c r="B161" s="13">
        <v>62</v>
      </c>
      <c r="C161" s="13">
        <v>83</v>
      </c>
      <c r="D161" s="13">
        <v>87</v>
      </c>
      <c r="E161" s="13">
        <v>0</v>
      </c>
      <c r="F161" s="13">
        <v>0</v>
      </c>
      <c r="G161" s="13">
        <v>0</v>
      </c>
    </row>
    <row r="162" spans="1:8" ht="20.149999999999999" customHeight="1">
      <c r="A162" s="12" t="s">
        <v>25</v>
      </c>
      <c r="B162" s="13">
        <v>22</v>
      </c>
      <c r="C162" s="13">
        <v>127</v>
      </c>
      <c r="D162" s="13">
        <v>121</v>
      </c>
      <c r="E162" s="13">
        <v>0</v>
      </c>
      <c r="F162" s="13">
        <v>0</v>
      </c>
      <c r="G162" s="13">
        <v>0</v>
      </c>
    </row>
    <row r="163" spans="1:8" ht="20.149999999999999" customHeight="1">
      <c r="A163" s="12" t="s">
        <v>26</v>
      </c>
      <c r="B163" s="13">
        <v>48</v>
      </c>
      <c r="C163" s="13">
        <v>216</v>
      </c>
      <c r="D163" s="13">
        <v>244</v>
      </c>
      <c r="E163" s="13">
        <v>0</v>
      </c>
      <c r="F163" s="13">
        <v>0</v>
      </c>
      <c r="G163" s="13">
        <v>0</v>
      </c>
      <c r="H163" s="50"/>
    </row>
    <row r="164" spans="1:8" ht="20.149999999999999" customHeight="1">
      <c r="A164" s="12" t="s">
        <v>27</v>
      </c>
      <c r="B164" s="13">
        <v>255</v>
      </c>
      <c r="C164" s="13">
        <v>7213</v>
      </c>
      <c r="D164" s="13">
        <v>6985</v>
      </c>
      <c r="E164" s="13">
        <v>31</v>
      </c>
      <c r="F164" s="13">
        <v>1989</v>
      </c>
      <c r="G164" s="13">
        <v>781</v>
      </c>
    </row>
    <row r="165" spans="1:8" ht="20.149999999999999" customHeight="1">
      <c r="A165" s="12" t="s">
        <v>28</v>
      </c>
      <c r="B165" s="13">
        <v>86</v>
      </c>
      <c r="C165" s="13">
        <v>928</v>
      </c>
      <c r="D165" s="13">
        <v>903</v>
      </c>
      <c r="E165" s="13">
        <v>4</v>
      </c>
      <c r="F165" s="13">
        <v>312</v>
      </c>
      <c r="G165" s="13">
        <v>79</v>
      </c>
    </row>
    <row r="166" spans="1:8" ht="20.149999999999999" customHeight="1">
      <c r="A166" s="12" t="s">
        <v>29</v>
      </c>
      <c r="B166" s="13">
        <v>34</v>
      </c>
      <c r="C166" s="13">
        <v>120</v>
      </c>
      <c r="D166" s="13">
        <v>145</v>
      </c>
      <c r="E166" s="13">
        <v>0</v>
      </c>
      <c r="F166" s="13">
        <v>0</v>
      </c>
      <c r="G166" s="13">
        <v>0</v>
      </c>
    </row>
    <row r="167" spans="1:8" ht="20.149999999999999" customHeight="1">
      <c r="A167" s="12" t="s">
        <v>30</v>
      </c>
      <c r="B167" s="13">
        <v>92</v>
      </c>
      <c r="C167" s="13">
        <v>508</v>
      </c>
      <c r="D167" s="13">
        <v>546</v>
      </c>
      <c r="E167" s="13">
        <v>0</v>
      </c>
      <c r="F167" s="13">
        <v>0</v>
      </c>
      <c r="G167" s="13">
        <v>0</v>
      </c>
    </row>
    <row r="168" spans="1:8" ht="20.149999999999999" customHeight="1">
      <c r="A168" s="12" t="s">
        <v>31</v>
      </c>
      <c r="B168" s="13">
        <v>246</v>
      </c>
      <c r="C168" s="13">
        <v>6171</v>
      </c>
      <c r="D168" s="13">
        <v>6164</v>
      </c>
      <c r="E168" s="13">
        <v>30</v>
      </c>
      <c r="F168" s="13">
        <v>1764</v>
      </c>
      <c r="G168" s="13">
        <v>895</v>
      </c>
    </row>
    <row r="169" spans="1:8" ht="20.149999999999999" customHeight="1">
      <c r="A169" s="12" t="s">
        <v>32</v>
      </c>
      <c r="B169" s="13">
        <v>90</v>
      </c>
      <c r="C169" s="13">
        <v>640</v>
      </c>
      <c r="D169" s="13">
        <v>684</v>
      </c>
      <c r="E169" s="13">
        <v>0</v>
      </c>
      <c r="F169" s="13">
        <v>0</v>
      </c>
      <c r="G169" s="13">
        <v>0</v>
      </c>
    </row>
    <row r="170" spans="1:8" ht="20.149999999999999" customHeight="1">
      <c r="A170" s="12" t="s">
        <v>33</v>
      </c>
      <c r="B170" s="13">
        <v>194</v>
      </c>
      <c r="C170" s="13">
        <v>2116</v>
      </c>
      <c r="D170" s="13">
        <v>2053</v>
      </c>
      <c r="E170" s="13">
        <v>0</v>
      </c>
      <c r="F170" s="13">
        <v>0</v>
      </c>
      <c r="G170" s="13">
        <v>0</v>
      </c>
    </row>
    <row r="171" spans="1:8" ht="20.149999999999999" customHeight="1">
      <c r="A171" s="12" t="s">
        <v>34</v>
      </c>
      <c r="B171" s="13">
        <v>64</v>
      </c>
      <c r="C171" s="13">
        <v>882</v>
      </c>
      <c r="D171" s="13">
        <v>989</v>
      </c>
      <c r="E171" s="13">
        <v>0</v>
      </c>
      <c r="F171" s="13">
        <v>0</v>
      </c>
      <c r="G171" s="13">
        <v>0</v>
      </c>
    </row>
    <row r="172" spans="1:8" ht="20.149999999999999" customHeight="1">
      <c r="A172" s="12" t="s">
        <v>35</v>
      </c>
      <c r="B172" s="13">
        <v>82</v>
      </c>
      <c r="C172" s="13">
        <v>2171</v>
      </c>
      <c r="D172" s="13">
        <v>2306</v>
      </c>
      <c r="E172" s="13">
        <v>0</v>
      </c>
      <c r="F172" s="13">
        <v>0</v>
      </c>
      <c r="G172" s="13">
        <v>0</v>
      </c>
    </row>
    <row r="173" spans="1:8" ht="20.149999999999999" customHeight="1">
      <c r="A173" s="12" t="s">
        <v>36</v>
      </c>
      <c r="B173" s="13">
        <v>348</v>
      </c>
      <c r="C173" s="13">
        <v>10069</v>
      </c>
      <c r="D173" s="13">
        <v>10238</v>
      </c>
      <c r="E173" s="13">
        <v>0</v>
      </c>
      <c r="F173" s="13">
        <v>0</v>
      </c>
      <c r="G173" s="13">
        <v>0</v>
      </c>
    </row>
    <row r="174" spans="1:8" ht="20.149999999999999" customHeight="1">
      <c r="A174" s="12" t="s">
        <v>37</v>
      </c>
      <c r="B174" s="13">
        <v>52</v>
      </c>
      <c r="C174" s="13">
        <v>465</v>
      </c>
      <c r="D174" s="13">
        <v>567</v>
      </c>
      <c r="E174" s="13">
        <v>0</v>
      </c>
      <c r="F174" s="13">
        <v>0</v>
      </c>
      <c r="G174" s="13">
        <v>0</v>
      </c>
    </row>
    <row r="175" spans="1:8" ht="20.149999999999999" customHeight="1">
      <c r="A175" s="6"/>
      <c r="B175" s="2"/>
      <c r="C175" s="86"/>
      <c r="D175" s="87"/>
      <c r="E175" s="2"/>
      <c r="F175" s="2"/>
      <c r="G175" s="2"/>
    </row>
    <row r="176" spans="1:8" ht="20.149999999999999" customHeight="1">
      <c r="A176" s="1" t="s">
        <v>0</v>
      </c>
      <c r="B176" s="2"/>
      <c r="C176" s="2"/>
      <c r="D176" s="2"/>
      <c r="E176" s="72" t="s">
        <v>95</v>
      </c>
      <c r="F176" s="73"/>
      <c r="G176" s="74"/>
    </row>
    <row r="177" spans="1:7" ht="20.149999999999999" customHeight="1">
      <c r="A177" s="75" t="s">
        <v>1</v>
      </c>
      <c r="B177" s="77"/>
      <c r="C177" s="2"/>
      <c r="D177" s="2"/>
      <c r="E177" s="2"/>
      <c r="F177" s="2"/>
      <c r="G177" s="2"/>
    </row>
    <row r="178" spans="1:7" ht="20.149999999999999" customHeight="1">
      <c r="A178" s="6"/>
      <c r="B178" s="80" t="s">
        <v>2</v>
      </c>
      <c r="C178" s="81"/>
      <c r="D178" s="81"/>
      <c r="E178" s="81"/>
      <c r="F178" s="81"/>
      <c r="G178" s="82"/>
    </row>
    <row r="179" spans="1:7" ht="20.149999999999999" customHeight="1">
      <c r="A179" s="2"/>
      <c r="B179" s="18"/>
      <c r="C179" s="18"/>
      <c r="D179" s="18"/>
      <c r="E179" s="18"/>
      <c r="F179" s="18"/>
      <c r="G179" s="18"/>
    </row>
    <row r="180" spans="1:7" ht="20.149999999999999" customHeight="1">
      <c r="A180" s="2"/>
      <c r="B180" s="18" t="s">
        <v>3</v>
      </c>
      <c r="C180" s="20"/>
      <c r="D180" s="20"/>
      <c r="E180" s="75" t="s">
        <v>4</v>
      </c>
      <c r="F180" s="76"/>
      <c r="G180" s="77"/>
    </row>
    <row r="181" spans="1:7" ht="20.149999999999999" customHeight="1">
      <c r="A181" s="2"/>
      <c r="B181" s="9" t="s">
        <v>5</v>
      </c>
      <c r="C181" s="20" t="s">
        <v>6</v>
      </c>
      <c r="D181" s="20"/>
      <c r="E181" s="9" t="s">
        <v>5</v>
      </c>
      <c r="F181" s="78" t="s">
        <v>6</v>
      </c>
      <c r="G181" s="79"/>
    </row>
    <row r="182" spans="1:7" ht="20.149999999999999" customHeight="1">
      <c r="A182" s="2"/>
      <c r="B182" s="9" t="s">
        <v>7</v>
      </c>
      <c r="C182" s="9" t="s">
        <v>8</v>
      </c>
      <c r="D182" s="9" t="s">
        <v>9</v>
      </c>
      <c r="E182" s="9" t="s">
        <v>7</v>
      </c>
      <c r="F182" s="9" t="s">
        <v>8</v>
      </c>
      <c r="G182" s="9" t="s">
        <v>9</v>
      </c>
    </row>
    <row r="183" spans="1:7" ht="20.149999999999999" customHeight="1">
      <c r="A183" s="12" t="s">
        <v>39</v>
      </c>
      <c r="B183" s="13">
        <v>102</v>
      </c>
      <c r="C183" s="13">
        <v>874</v>
      </c>
      <c r="D183" s="13">
        <v>724</v>
      </c>
      <c r="E183" s="13">
        <v>0</v>
      </c>
      <c r="F183" s="13">
        <v>0</v>
      </c>
      <c r="G183" s="13">
        <v>0</v>
      </c>
    </row>
    <row r="184" spans="1:7" ht="20.149999999999999" customHeight="1">
      <c r="A184" s="12" t="s">
        <v>40</v>
      </c>
      <c r="B184" s="13">
        <v>717</v>
      </c>
      <c r="C184" s="13">
        <v>21643</v>
      </c>
      <c r="D184" s="13">
        <v>20374</v>
      </c>
      <c r="E184" s="13">
        <v>57</v>
      </c>
      <c r="F184" s="13">
        <v>3806</v>
      </c>
      <c r="G184" s="13">
        <v>1391</v>
      </c>
    </row>
    <row r="185" spans="1:7" ht="20.149999999999999" customHeight="1">
      <c r="A185" s="12" t="s">
        <v>41</v>
      </c>
      <c r="B185" s="13">
        <v>198</v>
      </c>
      <c r="C185" s="13">
        <v>4641</v>
      </c>
      <c r="D185" s="13">
        <v>4640</v>
      </c>
      <c r="E185" s="13">
        <v>0</v>
      </c>
      <c r="F185" s="13">
        <v>0</v>
      </c>
      <c r="G185" s="13">
        <v>0</v>
      </c>
    </row>
    <row r="186" spans="1:7" ht="20.149999999999999" customHeight="1">
      <c r="A186" s="12" t="s">
        <v>42</v>
      </c>
      <c r="B186" s="13">
        <v>108</v>
      </c>
      <c r="C186" s="13">
        <v>5158</v>
      </c>
      <c r="D186" s="13">
        <v>5123</v>
      </c>
      <c r="E186" s="13">
        <v>0</v>
      </c>
      <c r="F186" s="13">
        <v>0</v>
      </c>
      <c r="G186" s="13">
        <v>0</v>
      </c>
    </row>
    <row r="187" spans="1:7" ht="20.149999999999999" customHeight="1">
      <c r="A187" s="12" t="s">
        <v>43</v>
      </c>
      <c r="B187" s="13">
        <v>136</v>
      </c>
      <c r="C187" s="13">
        <v>896</v>
      </c>
      <c r="D187" s="13">
        <v>901</v>
      </c>
      <c r="E187" s="13">
        <v>0</v>
      </c>
      <c r="F187" s="13">
        <v>0</v>
      </c>
      <c r="G187" s="13">
        <v>0</v>
      </c>
    </row>
    <row r="188" spans="1:7" ht="20.149999999999999" customHeight="1">
      <c r="A188" s="12" t="s">
        <v>44</v>
      </c>
      <c r="B188" s="13">
        <v>23</v>
      </c>
      <c r="C188" s="13">
        <v>265</v>
      </c>
      <c r="D188" s="13">
        <v>240</v>
      </c>
      <c r="E188" s="13">
        <v>3</v>
      </c>
      <c r="F188" s="13">
        <v>7</v>
      </c>
      <c r="G188" s="13">
        <v>0</v>
      </c>
    </row>
    <row r="189" spans="1:7" ht="20.149999999999999" customHeight="1">
      <c r="A189" s="12" t="s">
        <v>45</v>
      </c>
      <c r="B189" s="13">
        <v>38</v>
      </c>
      <c r="C189" s="13">
        <v>403</v>
      </c>
      <c r="D189" s="13">
        <v>378</v>
      </c>
      <c r="E189" s="13">
        <v>2</v>
      </c>
      <c r="F189" s="13">
        <v>4</v>
      </c>
      <c r="G189" s="13">
        <v>4</v>
      </c>
    </row>
    <row r="190" spans="1:7" ht="20.149999999999999" customHeight="1">
      <c r="A190" s="12" t="s">
        <v>46</v>
      </c>
      <c r="B190" s="13">
        <v>52</v>
      </c>
      <c r="C190" s="13">
        <v>537</v>
      </c>
      <c r="D190" s="13">
        <v>544</v>
      </c>
      <c r="E190" s="13">
        <v>0</v>
      </c>
      <c r="F190" s="13">
        <v>0</v>
      </c>
      <c r="G190" s="13">
        <v>0</v>
      </c>
    </row>
    <row r="191" spans="1:7" ht="20.149999999999999" customHeight="1">
      <c r="A191" s="12" t="s">
        <v>47</v>
      </c>
      <c r="B191" s="13">
        <v>357</v>
      </c>
      <c r="C191" s="13">
        <v>12173</v>
      </c>
      <c r="D191" s="13">
        <v>11924</v>
      </c>
      <c r="E191" s="13">
        <v>69</v>
      </c>
      <c r="F191" s="13">
        <v>4422</v>
      </c>
      <c r="G191" s="13">
        <v>2214</v>
      </c>
    </row>
    <row r="192" spans="1:7" ht="20.149999999999999" customHeight="1">
      <c r="A192" s="12" t="s">
        <v>48</v>
      </c>
      <c r="B192" s="13">
        <v>232</v>
      </c>
      <c r="C192" s="13">
        <v>5377</v>
      </c>
      <c r="D192" s="13">
        <v>5706</v>
      </c>
      <c r="E192" s="13">
        <v>0</v>
      </c>
      <c r="F192" s="13">
        <v>0</v>
      </c>
      <c r="G192" s="13">
        <v>0</v>
      </c>
    </row>
    <row r="193" spans="1:7" ht="20.149999999999999" customHeight="1">
      <c r="A193" s="12" t="s">
        <v>49</v>
      </c>
      <c r="B193" s="13">
        <v>4421</v>
      </c>
      <c r="C193" s="13">
        <v>148650</v>
      </c>
      <c r="D193" s="13">
        <v>149586</v>
      </c>
      <c r="E193" s="13">
        <v>4637</v>
      </c>
      <c r="F193" s="13">
        <v>268311</v>
      </c>
      <c r="G193" s="13">
        <v>237676</v>
      </c>
    </row>
    <row r="194" spans="1:7" ht="20.149999999999999" customHeight="1">
      <c r="A194" s="1" t="s">
        <v>50</v>
      </c>
      <c r="B194" s="2">
        <f t="shared" ref="B194:G194" si="6">SUM(B147:B174,B183:B193)</f>
        <v>11450</v>
      </c>
      <c r="C194" s="2">
        <f t="shared" si="6"/>
        <v>336437</v>
      </c>
      <c r="D194" s="2">
        <f t="shared" si="6"/>
        <v>343744</v>
      </c>
      <c r="E194" s="2">
        <f t="shared" si="6"/>
        <v>6142</v>
      </c>
      <c r="F194" s="2">
        <f t="shared" si="6"/>
        <v>361325</v>
      </c>
      <c r="G194" s="2">
        <f t="shared" si="6"/>
        <v>303628</v>
      </c>
    </row>
    <row r="195" spans="1:7" ht="20.149999999999999" customHeight="1">
      <c r="A195" s="40"/>
      <c r="B195" s="41"/>
      <c r="C195" s="41"/>
      <c r="D195" s="41"/>
      <c r="E195" s="41"/>
      <c r="F195" s="41"/>
      <c r="G195" s="41"/>
    </row>
    <row r="196" spans="1:7" ht="20.149999999999999" customHeight="1">
      <c r="A196" s="25" t="s">
        <v>51</v>
      </c>
      <c r="B196" s="38"/>
      <c r="C196" s="38"/>
      <c r="D196" s="38"/>
      <c r="E196" s="38"/>
      <c r="F196" s="38"/>
      <c r="G196" s="38"/>
    </row>
    <row r="197" spans="1:7" ht="20.149999999999999" customHeight="1">
      <c r="A197" s="26"/>
      <c r="B197" s="38"/>
      <c r="C197" s="38"/>
      <c r="D197" s="38"/>
      <c r="E197" s="38"/>
      <c r="F197" s="38"/>
      <c r="G197" s="38"/>
    </row>
    <row r="198" spans="1:7" ht="20.149999999999999" customHeight="1">
      <c r="A198" s="6" t="s">
        <v>80</v>
      </c>
      <c r="B198" s="28">
        <v>12983</v>
      </c>
      <c r="C198" s="28">
        <v>370527</v>
      </c>
      <c r="D198" s="28">
        <v>374164</v>
      </c>
      <c r="E198" s="28">
        <v>7371</v>
      </c>
      <c r="F198" s="28">
        <v>353681</v>
      </c>
      <c r="G198" s="28">
        <v>321108</v>
      </c>
    </row>
    <row r="199" spans="1:7" ht="20.149999999999999" customHeight="1">
      <c r="A199" s="6" t="s">
        <v>95</v>
      </c>
      <c r="B199" s="28">
        <f t="shared" ref="B199:G199" si="7">SUM(B194)</f>
        <v>11450</v>
      </c>
      <c r="C199" s="28">
        <f t="shared" si="7"/>
        <v>336437</v>
      </c>
      <c r="D199" s="28">
        <f t="shared" si="7"/>
        <v>343744</v>
      </c>
      <c r="E199" s="28">
        <f t="shared" si="7"/>
        <v>6142</v>
      </c>
      <c r="F199" s="28">
        <f t="shared" si="7"/>
        <v>361325</v>
      </c>
      <c r="G199" s="28">
        <f t="shared" si="7"/>
        <v>303628</v>
      </c>
    </row>
    <row r="200" spans="1:7" ht="20.149999999999999" customHeight="1">
      <c r="A200" s="30" t="s">
        <v>52</v>
      </c>
      <c r="B200" s="31">
        <f t="shared" ref="B200:G200" si="8">SUM((B199-B198)/B198*100)</f>
        <v>-11.807748594315644</v>
      </c>
      <c r="C200" s="31">
        <f t="shared" si="8"/>
        <v>-9.2004091469717455</v>
      </c>
      <c r="D200" s="31">
        <f t="shared" si="8"/>
        <v>-8.1301247581274527</v>
      </c>
      <c r="E200" s="31">
        <f t="shared" si="8"/>
        <v>-16.673450006783341</v>
      </c>
      <c r="F200" s="31">
        <f t="shared" si="8"/>
        <v>2.1612696186676694</v>
      </c>
      <c r="G200" s="31">
        <f t="shared" si="8"/>
        <v>-5.4436513571757787</v>
      </c>
    </row>
    <row r="201" spans="1:7" ht="20.149999999999999" customHeight="1">
      <c r="A201" s="33"/>
      <c r="B201" s="32"/>
      <c r="C201" s="32"/>
      <c r="D201" s="32"/>
      <c r="E201" s="32"/>
      <c r="F201" s="32"/>
      <c r="G201" s="32"/>
    </row>
    <row r="202" spans="1:7" ht="20.149999999999999" customHeight="1">
      <c r="A202" s="33"/>
      <c r="B202" s="32"/>
      <c r="C202" s="32"/>
      <c r="D202" s="32"/>
      <c r="E202" s="32"/>
      <c r="F202" s="32"/>
      <c r="G202" s="32"/>
    </row>
    <row r="203" spans="1:7" ht="20.149999999999999" customHeight="1">
      <c r="A203" s="33"/>
      <c r="B203" s="32"/>
      <c r="C203" s="32"/>
      <c r="D203" s="32"/>
      <c r="E203" s="32"/>
      <c r="F203" s="32"/>
      <c r="G203" s="32"/>
    </row>
    <row r="204" spans="1:7" ht="20.149999999999999" customHeight="1">
      <c r="A204" s="33"/>
      <c r="B204" s="32"/>
      <c r="C204" s="32"/>
      <c r="D204" s="32"/>
      <c r="E204" s="32"/>
      <c r="F204" s="32"/>
      <c r="G204" s="32"/>
    </row>
    <row r="205" spans="1:7" ht="20.149999999999999" customHeight="1">
      <c r="A205" s="33"/>
      <c r="B205" s="32"/>
      <c r="C205" s="32"/>
      <c r="D205" s="32"/>
      <c r="E205" s="32"/>
      <c r="F205" s="32"/>
      <c r="G205" s="32"/>
    </row>
    <row r="206" spans="1:7" ht="20.149999999999999" customHeight="1">
      <c r="A206" s="33"/>
      <c r="B206" s="32"/>
      <c r="C206" s="32"/>
      <c r="D206" s="32"/>
      <c r="E206" s="32"/>
      <c r="F206" s="32"/>
      <c r="G206" s="32"/>
    </row>
    <row r="207" spans="1:7" ht="20.149999999999999" customHeight="1">
      <c r="A207" s="33"/>
      <c r="B207" s="32"/>
      <c r="C207" s="32"/>
      <c r="D207" s="32"/>
      <c r="E207" s="32"/>
      <c r="F207" s="32"/>
      <c r="G207" s="32"/>
    </row>
    <row r="208" spans="1:7" ht="20.149999999999999" customHeight="1">
      <c r="A208" s="33"/>
      <c r="B208" s="32"/>
      <c r="C208" s="32"/>
      <c r="D208" s="32"/>
      <c r="E208" s="32"/>
      <c r="F208" s="32"/>
      <c r="G208" s="32"/>
    </row>
    <row r="209" spans="1:7" ht="20.149999999999999" customHeight="1"/>
    <row r="210" spans="1:7" ht="20.149999999999999" customHeight="1">
      <c r="A210" s="39"/>
      <c r="B210" s="39"/>
      <c r="C210" s="39"/>
      <c r="D210" s="39"/>
      <c r="E210" s="39"/>
      <c r="F210" s="39"/>
      <c r="G210" s="39"/>
    </row>
    <row r="211" spans="1:7" ht="20.149999999999999" customHeight="1">
      <c r="A211" s="1" t="s">
        <v>0</v>
      </c>
      <c r="B211" s="2"/>
      <c r="C211" s="2"/>
      <c r="D211" s="2"/>
      <c r="E211" s="72" t="s">
        <v>96</v>
      </c>
      <c r="F211" s="73"/>
      <c r="G211" s="74"/>
    </row>
    <row r="212" spans="1:7" ht="20.149999999999999" customHeight="1">
      <c r="A212" s="83" t="s">
        <v>1</v>
      </c>
      <c r="B212" s="84"/>
      <c r="C212" s="85"/>
      <c r="D212" s="2"/>
      <c r="E212" s="2"/>
      <c r="F212" s="2"/>
      <c r="G212" s="2"/>
    </row>
    <row r="213" spans="1:7" ht="20.149999999999999" customHeight="1">
      <c r="A213" s="6"/>
      <c r="B213" s="42" t="s">
        <v>2</v>
      </c>
      <c r="C213" s="43"/>
      <c r="D213" s="43"/>
      <c r="E213" s="43"/>
      <c r="F213" s="43"/>
      <c r="G213" s="43"/>
    </row>
    <row r="214" spans="1:7" ht="20.149999999999999" customHeight="1">
      <c r="A214" s="2"/>
      <c r="B214" s="18" t="s">
        <v>3</v>
      </c>
      <c r="C214" s="20"/>
      <c r="D214" s="20"/>
      <c r="E214" s="77" t="s">
        <v>4</v>
      </c>
      <c r="F214" s="88"/>
      <c r="G214" s="88"/>
    </row>
    <row r="215" spans="1:7" ht="20.149999999999999" customHeight="1">
      <c r="A215" s="2"/>
      <c r="B215" s="9" t="s">
        <v>5</v>
      </c>
      <c r="C215" s="20" t="s">
        <v>6</v>
      </c>
      <c r="D215" s="20"/>
      <c r="E215" s="9" t="s">
        <v>5</v>
      </c>
      <c r="F215" s="20" t="s">
        <v>6</v>
      </c>
      <c r="G215" s="20"/>
    </row>
    <row r="216" spans="1:7" ht="20.149999999999999" customHeight="1">
      <c r="A216" s="2"/>
      <c r="B216" s="9" t="s">
        <v>7</v>
      </c>
      <c r="C216" s="9" t="s">
        <v>8</v>
      </c>
      <c r="D216" s="9" t="s">
        <v>9</v>
      </c>
      <c r="E216" s="9" t="s">
        <v>7</v>
      </c>
      <c r="F216" s="9" t="s">
        <v>8</v>
      </c>
      <c r="G216" s="9" t="s">
        <v>9</v>
      </c>
    </row>
    <row r="217" spans="1:7" ht="20.149999999999999" customHeight="1">
      <c r="A217" s="12" t="s">
        <v>10</v>
      </c>
      <c r="B217" s="13">
        <v>0</v>
      </c>
      <c r="C217" s="13">
        <v>0</v>
      </c>
      <c r="D217" s="13">
        <v>0</v>
      </c>
      <c r="E217" s="13">
        <v>46</v>
      </c>
      <c r="F217" s="13">
        <v>2611</v>
      </c>
      <c r="G217" s="13">
        <v>2731</v>
      </c>
    </row>
    <row r="218" spans="1:7" ht="20.149999999999999" customHeight="1">
      <c r="A218" s="12" t="s">
        <v>11</v>
      </c>
      <c r="B218" s="13">
        <v>100</v>
      </c>
      <c r="C218" s="13">
        <v>175</v>
      </c>
      <c r="D218" s="13">
        <v>158</v>
      </c>
      <c r="E218" s="13">
        <v>14</v>
      </c>
      <c r="F218" s="13">
        <v>841</v>
      </c>
      <c r="G218" s="13">
        <v>66</v>
      </c>
    </row>
    <row r="219" spans="1:7" ht="20.149999999999999" customHeight="1">
      <c r="A219" s="12" t="s">
        <v>12</v>
      </c>
      <c r="B219">
        <v>252</v>
      </c>
      <c r="C219" s="13">
        <v>6847</v>
      </c>
      <c r="D219" s="13">
        <v>7100</v>
      </c>
      <c r="E219" s="13">
        <v>0</v>
      </c>
      <c r="F219" s="13">
        <v>0</v>
      </c>
      <c r="G219" s="13">
        <v>0</v>
      </c>
    </row>
    <row r="220" spans="1:7" ht="20.149999999999999" customHeight="1">
      <c r="A220" s="12" t="s">
        <v>13</v>
      </c>
      <c r="B220" s="13">
        <v>76</v>
      </c>
      <c r="C220" s="13">
        <v>334</v>
      </c>
      <c r="D220" s="13">
        <v>250</v>
      </c>
      <c r="E220" s="13">
        <v>0</v>
      </c>
      <c r="F220" s="13">
        <v>0</v>
      </c>
      <c r="G220" s="13">
        <v>0</v>
      </c>
    </row>
    <row r="221" spans="1:7" ht="20.149999999999999" customHeight="1">
      <c r="A221" s="12" t="s">
        <v>14</v>
      </c>
      <c r="B221" s="13">
        <v>0</v>
      </c>
      <c r="C221" s="13">
        <v>0</v>
      </c>
      <c r="D221" s="13">
        <v>0</v>
      </c>
      <c r="E221" s="13">
        <v>62</v>
      </c>
      <c r="F221" s="13">
        <v>3753</v>
      </c>
      <c r="G221" s="13">
        <v>3187</v>
      </c>
    </row>
    <row r="222" spans="1:7" ht="20.149999999999999" customHeight="1">
      <c r="A222" s="12" t="s">
        <v>15</v>
      </c>
      <c r="B222" s="13">
        <v>110</v>
      </c>
      <c r="C222" s="13">
        <v>877</v>
      </c>
      <c r="D222" s="13">
        <v>769</v>
      </c>
      <c r="E222" s="13">
        <v>50</v>
      </c>
      <c r="F222" s="13">
        <v>3538</v>
      </c>
      <c r="G222" s="13">
        <v>1569</v>
      </c>
    </row>
    <row r="223" spans="1:7" ht="20.149999999999999" customHeight="1">
      <c r="A223" s="12" t="s">
        <v>16</v>
      </c>
      <c r="B223" s="13">
        <v>939</v>
      </c>
      <c r="C223" s="13">
        <v>33091</v>
      </c>
      <c r="D223" s="13">
        <v>34037</v>
      </c>
      <c r="E223" s="13">
        <v>985</v>
      </c>
      <c r="F223" s="13">
        <v>75806</v>
      </c>
      <c r="G223" s="13">
        <v>38726</v>
      </c>
    </row>
    <row r="224" spans="1:7" ht="20.149999999999999" customHeight="1">
      <c r="A224" s="12" t="s">
        <v>17</v>
      </c>
      <c r="B224" s="13">
        <v>1534</v>
      </c>
      <c r="C224" s="13">
        <v>50730</v>
      </c>
      <c r="D224" s="13">
        <v>58623</v>
      </c>
      <c r="E224" s="13">
        <v>1562</v>
      </c>
      <c r="F224" s="13">
        <v>85516</v>
      </c>
      <c r="G224" s="13">
        <v>75194</v>
      </c>
    </row>
    <row r="225" spans="1:7" ht="20.149999999999999" customHeight="1">
      <c r="A225" s="12" t="s">
        <v>18</v>
      </c>
      <c r="B225" s="13">
        <v>178</v>
      </c>
      <c r="C225" s="13">
        <v>1232</v>
      </c>
      <c r="D225" s="13">
        <v>982</v>
      </c>
      <c r="E225" s="13">
        <v>0</v>
      </c>
      <c r="F225" s="13">
        <v>0</v>
      </c>
      <c r="G225" s="13">
        <v>0</v>
      </c>
    </row>
    <row r="226" spans="1:7" ht="20.149999999999999" customHeight="1">
      <c r="A226" s="12" t="s">
        <v>19</v>
      </c>
      <c r="B226" s="13">
        <v>104</v>
      </c>
      <c r="C226" s="13">
        <v>2701</v>
      </c>
      <c r="D226" s="13">
        <v>2725</v>
      </c>
      <c r="E226" s="13">
        <v>0</v>
      </c>
      <c r="F226" s="13">
        <v>0</v>
      </c>
      <c r="G226" s="13">
        <v>0</v>
      </c>
    </row>
    <row r="227" spans="1:7" ht="20.149999999999999" customHeight="1">
      <c r="A227" s="12" t="s">
        <v>20</v>
      </c>
      <c r="B227" s="13">
        <v>130</v>
      </c>
      <c r="C227" s="13">
        <v>2438</v>
      </c>
      <c r="D227" s="13">
        <v>2421</v>
      </c>
      <c r="E227" s="13">
        <v>18</v>
      </c>
      <c r="F227" s="13">
        <v>1188</v>
      </c>
      <c r="G227" s="13">
        <v>992</v>
      </c>
    </row>
    <row r="228" spans="1:7" ht="20.149999999999999" customHeight="1">
      <c r="A228" s="12" t="s">
        <v>21</v>
      </c>
      <c r="B228" s="13">
        <v>53</v>
      </c>
      <c r="C228" s="13">
        <v>688</v>
      </c>
      <c r="D228" s="13">
        <v>599</v>
      </c>
      <c r="E228" s="13">
        <v>47</v>
      </c>
      <c r="F228" s="13">
        <v>1934</v>
      </c>
      <c r="G228" s="13">
        <v>1775</v>
      </c>
    </row>
    <row r="229" spans="1:7" ht="20.149999999999999" customHeight="1">
      <c r="A229" s="12" t="s">
        <v>22</v>
      </c>
      <c r="B229" s="13">
        <v>126</v>
      </c>
      <c r="C229" s="13">
        <v>784</v>
      </c>
      <c r="D229" s="13">
        <v>706</v>
      </c>
      <c r="E229" s="13">
        <v>0</v>
      </c>
      <c r="F229" s="13">
        <v>0</v>
      </c>
      <c r="G229" s="13">
        <v>0</v>
      </c>
    </row>
    <row r="230" spans="1:7" ht="20.149999999999999" customHeight="1">
      <c r="A230" s="12" t="s">
        <v>23</v>
      </c>
      <c r="B230" s="13">
        <v>258</v>
      </c>
      <c r="C230" s="13">
        <v>1881</v>
      </c>
      <c r="D230" s="13">
        <v>1335</v>
      </c>
      <c r="E230" s="13">
        <v>4</v>
      </c>
      <c r="F230" s="13">
        <v>219</v>
      </c>
      <c r="G230" s="13">
        <v>3</v>
      </c>
    </row>
    <row r="231" spans="1:7" ht="20.149999999999999" customHeight="1">
      <c r="A231" s="12" t="s">
        <v>24</v>
      </c>
      <c r="B231" s="13">
        <v>112</v>
      </c>
      <c r="C231" s="13">
        <v>131</v>
      </c>
      <c r="D231" s="13">
        <v>143</v>
      </c>
      <c r="E231" s="13">
        <v>0</v>
      </c>
      <c r="F231" s="13">
        <v>0</v>
      </c>
      <c r="G231" s="13">
        <v>0</v>
      </c>
    </row>
    <row r="232" spans="1:7" ht="20.149999999999999" customHeight="1">
      <c r="A232" s="12" t="s">
        <v>25</v>
      </c>
      <c r="B232" s="13">
        <v>50</v>
      </c>
      <c r="C232" s="13">
        <v>206</v>
      </c>
      <c r="D232" s="13">
        <v>268</v>
      </c>
      <c r="E232" s="13">
        <v>0</v>
      </c>
      <c r="F232" s="13">
        <v>0</v>
      </c>
      <c r="G232" s="13">
        <v>0</v>
      </c>
    </row>
    <row r="233" spans="1:7" ht="20.149999999999999" customHeight="1">
      <c r="A233" s="12" t="s">
        <v>26</v>
      </c>
      <c r="B233" s="13">
        <v>52</v>
      </c>
      <c r="C233" s="13">
        <v>157</v>
      </c>
      <c r="D233" s="13">
        <v>177</v>
      </c>
      <c r="E233" s="13">
        <v>0</v>
      </c>
      <c r="F233" s="13">
        <v>0</v>
      </c>
      <c r="G233" s="13">
        <v>0</v>
      </c>
    </row>
    <row r="234" spans="1:7" ht="20.149999999999999" customHeight="1">
      <c r="A234" s="12" t="s">
        <v>27</v>
      </c>
      <c r="B234" s="13">
        <v>301</v>
      </c>
      <c r="C234" s="13">
        <v>8942</v>
      </c>
      <c r="D234" s="13">
        <v>7483</v>
      </c>
      <c r="E234" s="13">
        <v>389</v>
      </c>
      <c r="F234" s="13">
        <v>25614</v>
      </c>
      <c r="G234" s="13">
        <v>17899</v>
      </c>
    </row>
    <row r="235" spans="1:7" ht="20.149999999999999" customHeight="1">
      <c r="A235" s="12" t="s">
        <v>28</v>
      </c>
      <c r="B235" s="13">
        <v>100</v>
      </c>
      <c r="C235" s="13">
        <v>1014</v>
      </c>
      <c r="D235" s="13">
        <v>932</v>
      </c>
      <c r="E235" s="13">
        <v>90</v>
      </c>
      <c r="F235" s="13">
        <v>4413</v>
      </c>
      <c r="G235" s="13">
        <v>3240</v>
      </c>
    </row>
    <row r="236" spans="1:7" ht="20.149999999999999" customHeight="1">
      <c r="A236" s="12" t="s">
        <v>29</v>
      </c>
      <c r="B236" s="13">
        <v>34</v>
      </c>
      <c r="C236" s="13">
        <v>165</v>
      </c>
      <c r="D236" s="13">
        <v>123</v>
      </c>
      <c r="E236" s="13">
        <v>0</v>
      </c>
      <c r="F236" s="13">
        <v>0</v>
      </c>
      <c r="G236" s="13">
        <v>0</v>
      </c>
    </row>
    <row r="237" spans="1:7" ht="20.149999999999999" customHeight="1">
      <c r="A237" s="12" t="s">
        <v>30</v>
      </c>
      <c r="B237" s="13">
        <v>120</v>
      </c>
      <c r="C237" s="13">
        <v>751</v>
      </c>
      <c r="D237" s="13">
        <v>611</v>
      </c>
      <c r="E237" s="13">
        <v>4</v>
      </c>
      <c r="F237" s="13">
        <v>81</v>
      </c>
      <c r="G237" s="13">
        <v>24</v>
      </c>
    </row>
    <row r="238" spans="1:7" ht="20.149999999999999" customHeight="1">
      <c r="A238" s="12" t="s">
        <v>31</v>
      </c>
      <c r="B238" s="13">
        <v>273</v>
      </c>
      <c r="C238" s="13">
        <v>7097</v>
      </c>
      <c r="D238" s="13">
        <v>5664</v>
      </c>
      <c r="E238" s="13">
        <v>291</v>
      </c>
      <c r="F238" s="13">
        <v>19487</v>
      </c>
      <c r="G238" s="13">
        <v>9095</v>
      </c>
    </row>
    <row r="239" spans="1:7" ht="20.149999999999999" customHeight="1">
      <c r="A239" s="12" t="s">
        <v>32</v>
      </c>
      <c r="B239" s="13">
        <v>144</v>
      </c>
      <c r="C239" s="13">
        <v>1117</v>
      </c>
      <c r="D239" s="13">
        <v>938</v>
      </c>
      <c r="E239" s="13">
        <v>0</v>
      </c>
      <c r="F239" s="13">
        <v>0</v>
      </c>
      <c r="G239" s="13">
        <v>0</v>
      </c>
    </row>
    <row r="240" spans="1:7" ht="20.149999999999999" customHeight="1">
      <c r="A240" s="12" t="s">
        <v>33</v>
      </c>
      <c r="B240" s="13">
        <v>230</v>
      </c>
      <c r="C240" s="13">
        <v>2630</v>
      </c>
      <c r="D240" s="13">
        <v>2246</v>
      </c>
      <c r="E240" s="13">
        <v>0</v>
      </c>
      <c r="F240" s="13">
        <v>0</v>
      </c>
      <c r="G240" s="13">
        <v>0</v>
      </c>
    </row>
    <row r="241" spans="1:7" ht="20.149999999999999" customHeight="1">
      <c r="A241" s="12" t="s">
        <v>34</v>
      </c>
      <c r="B241" s="13">
        <v>98</v>
      </c>
      <c r="C241" s="13">
        <v>1362</v>
      </c>
      <c r="D241" s="13">
        <v>1342</v>
      </c>
      <c r="E241" s="13">
        <v>0</v>
      </c>
      <c r="F241" s="13">
        <v>0</v>
      </c>
      <c r="G241" s="13">
        <v>0</v>
      </c>
    </row>
    <row r="242" spans="1:7" ht="20.149999999999999" customHeight="1">
      <c r="A242" s="12" t="s">
        <v>35</v>
      </c>
      <c r="B242" s="13">
        <v>209</v>
      </c>
      <c r="C242" s="13">
        <v>5083</v>
      </c>
      <c r="D242" s="13">
        <v>4922</v>
      </c>
      <c r="E242" s="13">
        <v>17</v>
      </c>
      <c r="F242" s="13">
        <v>1133</v>
      </c>
      <c r="G242" s="13">
        <v>290</v>
      </c>
    </row>
    <row r="243" spans="1:7" ht="20.149999999999999" customHeight="1">
      <c r="A243" s="12" t="s">
        <v>36</v>
      </c>
      <c r="B243" s="13">
        <v>330</v>
      </c>
      <c r="C243" s="13">
        <v>10622</v>
      </c>
      <c r="D243" s="13">
        <v>10234</v>
      </c>
      <c r="E243" s="13">
        <v>20</v>
      </c>
      <c r="F243" s="13">
        <v>1323</v>
      </c>
      <c r="G243" s="13">
        <v>323</v>
      </c>
    </row>
    <row r="244" spans="1:7" ht="20.149999999999999" customHeight="1">
      <c r="A244" s="12" t="s">
        <v>37</v>
      </c>
      <c r="B244" s="13">
        <v>78</v>
      </c>
      <c r="C244" s="13">
        <v>764</v>
      </c>
      <c r="D244" s="13">
        <v>939</v>
      </c>
      <c r="E244" s="13">
        <v>0</v>
      </c>
      <c r="F244" s="13">
        <v>0</v>
      </c>
      <c r="G244" s="13">
        <v>0</v>
      </c>
    </row>
    <row r="245" spans="1:7" ht="20.149999999999999" customHeight="1">
      <c r="A245" s="6"/>
      <c r="B245" s="2"/>
      <c r="C245" s="89"/>
      <c r="D245" s="89"/>
      <c r="E245" s="2"/>
      <c r="F245" s="2"/>
      <c r="G245" s="2"/>
    </row>
    <row r="246" spans="1:7" ht="20.149999999999999" customHeight="1">
      <c r="A246" s="1" t="s">
        <v>0</v>
      </c>
      <c r="B246" s="2"/>
      <c r="C246" s="2"/>
      <c r="D246" s="2"/>
      <c r="E246" s="72" t="s">
        <v>97</v>
      </c>
      <c r="F246" s="73"/>
      <c r="G246" s="74"/>
    </row>
    <row r="247" spans="1:7" ht="20.149999999999999" customHeight="1">
      <c r="A247" s="75" t="s">
        <v>1</v>
      </c>
      <c r="B247" s="77"/>
      <c r="C247" s="2"/>
      <c r="D247" s="2"/>
      <c r="E247" s="17"/>
      <c r="F247" s="2"/>
      <c r="G247" s="2"/>
    </row>
    <row r="248" spans="1:7" ht="20.149999999999999" customHeight="1">
      <c r="A248" s="6"/>
      <c r="B248" s="42" t="s">
        <v>2</v>
      </c>
      <c r="C248" s="43"/>
      <c r="D248" s="43"/>
      <c r="E248" s="44"/>
      <c r="F248" s="43"/>
      <c r="G248" s="43"/>
    </row>
    <row r="249" spans="1:7" ht="20.149999999999999" customHeight="1">
      <c r="A249" s="2"/>
      <c r="B249" s="18"/>
      <c r="C249" s="18"/>
      <c r="D249" s="18"/>
      <c r="E249" s="45"/>
      <c r="F249" s="18"/>
      <c r="G249" s="18"/>
    </row>
    <row r="250" spans="1:7" ht="20.149999999999999" customHeight="1">
      <c r="A250" s="2"/>
      <c r="B250" s="18" t="s">
        <v>3</v>
      </c>
      <c r="C250" s="20"/>
      <c r="D250" s="20"/>
      <c r="E250" s="45" t="s">
        <v>4</v>
      </c>
      <c r="F250" s="18"/>
      <c r="G250" s="18"/>
    </row>
    <row r="251" spans="1:7" ht="20.149999999999999" customHeight="1">
      <c r="A251" s="2"/>
      <c r="B251" s="9" t="s">
        <v>5</v>
      </c>
      <c r="C251" s="20" t="s">
        <v>6</v>
      </c>
      <c r="D251" s="20"/>
      <c r="E251" s="46" t="s">
        <v>5</v>
      </c>
      <c r="F251" s="20" t="s">
        <v>6</v>
      </c>
      <c r="G251" s="20"/>
    </row>
    <row r="252" spans="1:7" ht="20.149999999999999" customHeight="1">
      <c r="A252" s="2"/>
      <c r="B252" s="9" t="s">
        <v>7</v>
      </c>
      <c r="C252" s="9" t="s">
        <v>8</v>
      </c>
      <c r="D252" s="9" t="s">
        <v>9</v>
      </c>
      <c r="E252" s="46" t="s">
        <v>7</v>
      </c>
      <c r="F252" s="9" t="s">
        <v>8</v>
      </c>
      <c r="G252" s="9" t="s">
        <v>9</v>
      </c>
    </row>
    <row r="253" spans="1:7" ht="20.149999999999999" customHeight="1">
      <c r="A253" s="12" t="s">
        <v>39</v>
      </c>
      <c r="B253" s="13">
        <v>226</v>
      </c>
      <c r="C253" s="13">
        <v>1627</v>
      </c>
      <c r="D253" s="13">
        <v>1265</v>
      </c>
      <c r="E253" s="13">
        <v>0</v>
      </c>
      <c r="F253" s="13">
        <v>0</v>
      </c>
      <c r="G253" s="13">
        <v>0</v>
      </c>
    </row>
    <row r="254" spans="1:7" ht="20.149999999999999" customHeight="1">
      <c r="A254" s="12" t="s">
        <v>40</v>
      </c>
      <c r="B254" s="13">
        <v>875</v>
      </c>
      <c r="C254" s="13">
        <v>24789</v>
      </c>
      <c r="D254" s="13">
        <v>21627</v>
      </c>
      <c r="E254" s="13">
        <v>611</v>
      </c>
      <c r="F254" s="13">
        <v>47832</v>
      </c>
      <c r="G254" s="13">
        <v>23425</v>
      </c>
    </row>
    <row r="255" spans="1:7" ht="20.149999999999999" customHeight="1">
      <c r="A255" s="12" t="s">
        <v>41</v>
      </c>
      <c r="B255" s="13">
        <v>264</v>
      </c>
      <c r="C255" s="13">
        <v>5482</v>
      </c>
      <c r="D255" s="13">
        <v>5605</v>
      </c>
      <c r="E255" s="13">
        <v>16</v>
      </c>
      <c r="F255" s="13">
        <v>873</v>
      </c>
      <c r="G255" s="13">
        <v>89</v>
      </c>
    </row>
    <row r="256" spans="1:7" ht="20.149999999999999" customHeight="1">
      <c r="A256" s="12" t="s">
        <v>42</v>
      </c>
      <c r="B256" s="13">
        <v>246</v>
      </c>
      <c r="C256" s="13">
        <v>13352</v>
      </c>
      <c r="D256" s="13">
        <v>13301</v>
      </c>
      <c r="E256" s="13">
        <v>32</v>
      </c>
      <c r="F256" s="13">
        <v>1517</v>
      </c>
      <c r="G256" s="13">
        <v>237</v>
      </c>
    </row>
    <row r="257" spans="1:7" ht="20.149999999999999" customHeight="1">
      <c r="A257" s="12" t="s">
        <v>43</v>
      </c>
      <c r="B257" s="13">
        <v>190</v>
      </c>
      <c r="C257" s="13">
        <v>1203</v>
      </c>
      <c r="D257" s="13">
        <v>1107</v>
      </c>
      <c r="E257" s="13">
        <v>0</v>
      </c>
      <c r="F257" s="13">
        <v>0</v>
      </c>
      <c r="G257" s="13">
        <v>0</v>
      </c>
    </row>
    <row r="258" spans="1:7" ht="20.149999999999999" customHeight="1">
      <c r="A258" s="12" t="s">
        <v>44</v>
      </c>
      <c r="B258" s="13">
        <v>59</v>
      </c>
      <c r="C258" s="13">
        <v>632</v>
      </c>
      <c r="D258" s="13">
        <v>411</v>
      </c>
      <c r="E258" s="13">
        <v>3</v>
      </c>
      <c r="F258" s="13">
        <v>22</v>
      </c>
      <c r="G258" s="13">
        <v>6</v>
      </c>
    </row>
    <row r="259" spans="1:7" ht="20.149999999999999" customHeight="1">
      <c r="A259" s="12" t="s">
        <v>45</v>
      </c>
      <c r="B259" s="13">
        <v>52</v>
      </c>
      <c r="C259" s="13">
        <v>344</v>
      </c>
      <c r="D259" s="13">
        <v>298</v>
      </c>
      <c r="E259" s="13">
        <v>0</v>
      </c>
      <c r="F259" s="13">
        <v>0</v>
      </c>
      <c r="G259" s="13">
        <v>0</v>
      </c>
    </row>
    <row r="260" spans="1:7" ht="20.149999999999999" customHeight="1">
      <c r="A260" s="12" t="s">
        <v>46</v>
      </c>
      <c r="B260" s="13">
        <v>52</v>
      </c>
      <c r="C260" s="13">
        <v>565</v>
      </c>
      <c r="D260" s="13">
        <v>527</v>
      </c>
      <c r="E260" s="13">
        <v>0</v>
      </c>
      <c r="F260" s="13">
        <v>0</v>
      </c>
      <c r="G260" s="13">
        <v>0</v>
      </c>
    </row>
    <row r="261" spans="1:7" ht="20.149999999999999" customHeight="1">
      <c r="A261" s="12" t="s">
        <v>47</v>
      </c>
      <c r="B261" s="13">
        <v>329</v>
      </c>
      <c r="C261" s="13">
        <v>12408</v>
      </c>
      <c r="D261" s="13">
        <v>11894</v>
      </c>
      <c r="E261" s="13">
        <v>533</v>
      </c>
      <c r="F261" s="13">
        <v>38131</v>
      </c>
      <c r="G261" s="13">
        <v>25060</v>
      </c>
    </row>
    <row r="262" spans="1:7" ht="20.149999999999999" customHeight="1">
      <c r="A262" s="12" t="s">
        <v>48</v>
      </c>
      <c r="B262" s="13">
        <v>268</v>
      </c>
      <c r="C262" s="13">
        <v>6351</v>
      </c>
      <c r="D262" s="13">
        <v>6420</v>
      </c>
      <c r="E262" s="13">
        <v>4</v>
      </c>
      <c r="F262" s="13">
        <v>193</v>
      </c>
      <c r="G262" s="13">
        <v>3</v>
      </c>
    </row>
    <row r="263" spans="1:7" ht="20.149999999999999" customHeight="1">
      <c r="A263" s="12" t="s">
        <v>49</v>
      </c>
      <c r="B263" s="13">
        <v>5367</v>
      </c>
      <c r="C263" s="13">
        <v>161497</v>
      </c>
      <c r="D263" s="13">
        <v>170335</v>
      </c>
      <c r="E263" s="13">
        <v>5539</v>
      </c>
      <c r="F263" s="13">
        <v>308292</v>
      </c>
      <c r="G263" s="13">
        <v>294023</v>
      </c>
    </row>
    <row r="264" spans="1:7" ht="20.149999999999999" customHeight="1">
      <c r="A264" s="1" t="s">
        <v>50</v>
      </c>
      <c r="B264" s="2">
        <f t="shared" ref="B264:G264" si="9">SUM(B217:B244,B253:B263)</f>
        <v>13919</v>
      </c>
      <c r="C264" s="2">
        <f t="shared" si="9"/>
        <v>370069</v>
      </c>
      <c r="D264" s="2">
        <f t="shared" si="9"/>
        <v>378517</v>
      </c>
      <c r="E264" s="17">
        <f t="shared" si="9"/>
        <v>10337</v>
      </c>
      <c r="F264" s="2">
        <f t="shared" si="9"/>
        <v>624317</v>
      </c>
      <c r="G264" s="2">
        <f t="shared" si="9"/>
        <v>497957</v>
      </c>
    </row>
    <row r="265" spans="1:7" ht="20.149999999999999" customHeight="1">
      <c r="A265" s="37"/>
      <c r="B265" s="5"/>
      <c r="C265" s="5"/>
      <c r="D265" s="5"/>
      <c r="E265" s="5"/>
      <c r="F265" s="5"/>
      <c r="G265" s="5"/>
    </row>
    <row r="266" spans="1:7" ht="20.149999999999999" customHeight="1">
      <c r="A266" s="25" t="s">
        <v>51</v>
      </c>
      <c r="B266" s="38"/>
      <c r="C266" s="38"/>
      <c r="D266" s="38"/>
      <c r="E266" s="38"/>
      <c r="F266" s="38"/>
      <c r="G266" s="38"/>
    </row>
    <row r="267" spans="1:7" ht="20.149999999999999" customHeight="1">
      <c r="A267" s="26"/>
      <c r="B267" s="38"/>
      <c r="C267" s="38"/>
      <c r="D267" s="38"/>
      <c r="E267" s="38"/>
      <c r="F267" s="38"/>
      <c r="G267" s="38"/>
    </row>
    <row r="268" spans="1:7" ht="20.149999999999999" customHeight="1">
      <c r="A268" s="6" t="s">
        <v>81</v>
      </c>
      <c r="B268" s="28">
        <v>15150</v>
      </c>
      <c r="C268" s="28">
        <v>450511</v>
      </c>
      <c r="D268" s="28">
        <v>454996</v>
      </c>
      <c r="E268" s="28">
        <v>11954</v>
      </c>
      <c r="F268" s="28">
        <v>699477</v>
      </c>
      <c r="G268" s="28">
        <v>588918</v>
      </c>
    </row>
    <row r="269" spans="1:7" ht="20.149999999999999" customHeight="1">
      <c r="A269" s="6" t="s">
        <v>97</v>
      </c>
      <c r="B269" s="28">
        <f t="shared" ref="B269:G269" si="10">SUM(B264)</f>
        <v>13919</v>
      </c>
      <c r="C269" s="28">
        <f t="shared" si="10"/>
        <v>370069</v>
      </c>
      <c r="D269" s="28">
        <f t="shared" si="10"/>
        <v>378517</v>
      </c>
      <c r="E269" s="28">
        <f t="shared" si="10"/>
        <v>10337</v>
      </c>
      <c r="F269" s="28">
        <f t="shared" si="10"/>
        <v>624317</v>
      </c>
      <c r="G269" s="28">
        <f t="shared" si="10"/>
        <v>497957</v>
      </c>
    </row>
    <row r="270" spans="1:7" ht="20.149999999999999" customHeight="1">
      <c r="A270" s="30" t="s">
        <v>52</v>
      </c>
      <c r="B270" s="31">
        <f t="shared" ref="B270:G270" si="11">SUM((B269-B268)/B268*100)</f>
        <v>-8.1254125412541249</v>
      </c>
      <c r="C270" s="31">
        <f t="shared" si="11"/>
        <v>-17.855723833602287</v>
      </c>
      <c r="D270" s="31">
        <f t="shared" si="11"/>
        <v>-16.808719197531406</v>
      </c>
      <c r="E270" s="31">
        <f t="shared" si="11"/>
        <v>-13.526852936255645</v>
      </c>
      <c r="F270" s="31">
        <f t="shared" si="11"/>
        <v>-10.745171034930385</v>
      </c>
      <c r="G270" s="31">
        <f t="shared" si="11"/>
        <v>-15.445444017673088</v>
      </c>
    </row>
    <row r="271" spans="1:7" ht="20.149999999999999" customHeight="1">
      <c r="A271" s="33"/>
      <c r="B271" s="32"/>
      <c r="C271" s="32"/>
      <c r="D271" s="32"/>
      <c r="E271" s="32"/>
      <c r="F271" s="32"/>
      <c r="G271" s="32"/>
    </row>
    <row r="272" spans="1:7" ht="20.149999999999999" customHeight="1">
      <c r="A272" s="33"/>
      <c r="B272" s="32"/>
      <c r="C272" s="32"/>
      <c r="D272" s="32"/>
      <c r="E272" s="32"/>
      <c r="F272" s="32"/>
      <c r="G272" s="32"/>
    </row>
    <row r="273" spans="1:7" ht="20.149999999999999" customHeight="1">
      <c r="A273" s="33"/>
      <c r="B273" s="32"/>
      <c r="C273" s="32"/>
      <c r="D273" s="32"/>
      <c r="E273" s="32"/>
      <c r="F273" s="32"/>
      <c r="G273" s="32"/>
    </row>
    <row r="274" spans="1:7" ht="20.149999999999999" customHeight="1">
      <c r="A274" s="33"/>
      <c r="B274" s="32"/>
      <c r="C274" s="32"/>
      <c r="D274" s="32"/>
      <c r="E274" s="32"/>
      <c r="F274" s="32"/>
      <c r="G274" s="32"/>
    </row>
    <row r="275" spans="1:7" ht="20.149999999999999" customHeight="1">
      <c r="A275" s="33"/>
      <c r="B275" s="32"/>
      <c r="C275" s="32"/>
      <c r="D275" s="32"/>
      <c r="E275" s="32"/>
      <c r="F275" s="32"/>
      <c r="G275" s="32"/>
    </row>
    <row r="276" spans="1:7" ht="20.149999999999999" customHeight="1">
      <c r="A276" s="33"/>
      <c r="B276" s="32"/>
      <c r="C276" s="32"/>
      <c r="D276" s="32"/>
      <c r="E276" s="32"/>
      <c r="F276" s="32"/>
      <c r="G276" s="32"/>
    </row>
    <row r="277" spans="1:7" ht="20.149999999999999" customHeight="1">
      <c r="A277" s="33"/>
      <c r="B277" s="32"/>
      <c r="C277" s="32"/>
      <c r="D277" s="32"/>
      <c r="E277" s="32"/>
      <c r="F277" s="32"/>
      <c r="G277" s="32"/>
    </row>
    <row r="278" spans="1:7" ht="20.149999999999999" customHeight="1">
      <c r="A278" s="33"/>
      <c r="B278" s="32"/>
      <c r="C278" s="32"/>
      <c r="D278" s="32"/>
      <c r="E278" s="32"/>
      <c r="F278" s="32"/>
      <c r="G278" s="32"/>
    </row>
    <row r="279" spans="1:7" ht="20.149999999999999" customHeight="1"/>
    <row r="280" spans="1:7" ht="20.149999999999999" customHeight="1">
      <c r="A280" s="39"/>
      <c r="B280" s="39"/>
      <c r="C280" s="39"/>
      <c r="D280" s="39"/>
      <c r="E280" s="39"/>
      <c r="F280" s="39"/>
      <c r="G280" s="39"/>
    </row>
    <row r="281" spans="1:7" ht="20.149999999999999" customHeight="1">
      <c r="A281" s="1" t="s">
        <v>0</v>
      </c>
      <c r="B281" s="2"/>
      <c r="C281" s="2"/>
      <c r="D281" s="2"/>
      <c r="E281" s="72" t="s">
        <v>98</v>
      </c>
      <c r="F281" s="73"/>
      <c r="G281" s="74"/>
    </row>
    <row r="282" spans="1:7" ht="20.149999999999999" customHeight="1">
      <c r="A282" s="83" t="s">
        <v>1</v>
      </c>
      <c r="B282" s="84"/>
      <c r="C282" s="85"/>
      <c r="D282" s="2"/>
      <c r="E282" s="2"/>
      <c r="F282" s="2"/>
      <c r="G282" s="2"/>
    </row>
    <row r="283" spans="1:7" ht="20.149999999999999" customHeight="1">
      <c r="A283" s="6"/>
      <c r="B283" s="80" t="s">
        <v>2</v>
      </c>
      <c r="C283" s="81"/>
      <c r="D283" s="81"/>
      <c r="E283" s="81"/>
      <c r="F283" s="81"/>
      <c r="G283" s="82"/>
    </row>
    <row r="284" spans="1:7" ht="20.149999999999999" customHeight="1">
      <c r="A284" s="2"/>
      <c r="B284" s="75" t="s">
        <v>3</v>
      </c>
      <c r="C284" s="76"/>
      <c r="D284" s="77"/>
      <c r="E284" s="77" t="s">
        <v>4</v>
      </c>
      <c r="F284" s="88"/>
      <c r="G284" s="88"/>
    </row>
    <row r="285" spans="1:7" ht="20.149999999999999" customHeight="1">
      <c r="A285" s="2"/>
      <c r="B285" s="9" t="s">
        <v>5</v>
      </c>
      <c r="C285" s="78" t="s">
        <v>6</v>
      </c>
      <c r="D285" s="79"/>
      <c r="E285" s="9" t="s">
        <v>5</v>
      </c>
      <c r="F285" s="78" t="s">
        <v>6</v>
      </c>
      <c r="G285" s="79"/>
    </row>
    <row r="286" spans="1:7" ht="20.149999999999999" customHeight="1">
      <c r="A286" s="2"/>
      <c r="B286" s="9" t="s">
        <v>7</v>
      </c>
      <c r="C286" s="9" t="s">
        <v>8</v>
      </c>
      <c r="D286" s="9" t="s">
        <v>9</v>
      </c>
      <c r="E286" s="9" t="s">
        <v>7</v>
      </c>
      <c r="F286" s="9" t="s">
        <v>8</v>
      </c>
      <c r="G286" s="9" t="s">
        <v>9</v>
      </c>
    </row>
    <row r="287" spans="1:7" ht="20.149999999999999" customHeight="1">
      <c r="A287" s="12" t="s">
        <v>10</v>
      </c>
      <c r="B287" s="13">
        <v>2</v>
      </c>
      <c r="C287" s="13">
        <v>7</v>
      </c>
      <c r="D287" s="13">
        <v>0</v>
      </c>
      <c r="E287" s="13">
        <v>82</v>
      </c>
      <c r="F287" s="13">
        <v>5444</v>
      </c>
      <c r="G287" s="13">
        <v>3880</v>
      </c>
    </row>
    <row r="288" spans="1:7" ht="20.149999999999999" customHeight="1">
      <c r="A288" s="12" t="s">
        <v>11</v>
      </c>
      <c r="B288" s="13">
        <v>105</v>
      </c>
      <c r="C288" s="13">
        <v>258</v>
      </c>
      <c r="D288" s="13">
        <v>260</v>
      </c>
      <c r="E288" s="13">
        <v>211</v>
      </c>
      <c r="F288" s="13">
        <v>17955</v>
      </c>
      <c r="G288" s="13">
        <v>11566</v>
      </c>
    </row>
    <row r="289" spans="1:7" ht="20.149999999999999" customHeight="1">
      <c r="A289" s="12" t="s">
        <v>12</v>
      </c>
      <c r="B289" s="13">
        <v>247</v>
      </c>
      <c r="C289" s="13">
        <v>7739</v>
      </c>
      <c r="D289" s="13">
        <v>7564</v>
      </c>
      <c r="E289" s="13">
        <v>1</v>
      </c>
      <c r="F289" s="13">
        <v>0</v>
      </c>
      <c r="G289" s="13">
        <v>24</v>
      </c>
    </row>
    <row r="290" spans="1:7" ht="20.149999999999999" customHeight="1">
      <c r="A290" s="12" t="s">
        <v>13</v>
      </c>
      <c r="B290" s="13">
        <v>76</v>
      </c>
      <c r="C290" s="13">
        <v>444</v>
      </c>
      <c r="D290" s="13">
        <v>480</v>
      </c>
      <c r="E290" s="13">
        <v>0</v>
      </c>
      <c r="F290" s="13">
        <v>0</v>
      </c>
      <c r="G290" s="13">
        <v>0</v>
      </c>
    </row>
    <row r="291" spans="1:7" ht="20.149999999999999" customHeight="1">
      <c r="A291" s="12" t="s">
        <v>14</v>
      </c>
      <c r="B291" s="13">
        <v>0</v>
      </c>
      <c r="C291" s="13">
        <v>0</v>
      </c>
      <c r="D291" s="13">
        <v>0</v>
      </c>
      <c r="E291" s="13">
        <v>124</v>
      </c>
      <c r="F291" s="13">
        <v>5706</v>
      </c>
      <c r="G291" s="13">
        <v>5397</v>
      </c>
    </row>
    <row r="292" spans="1:7" ht="20.149999999999999" customHeight="1">
      <c r="A292" s="12" t="s">
        <v>15</v>
      </c>
      <c r="B292" s="13">
        <v>120</v>
      </c>
      <c r="C292" s="13">
        <v>1225</v>
      </c>
      <c r="D292" s="13">
        <v>1252</v>
      </c>
      <c r="E292" s="13">
        <v>638</v>
      </c>
      <c r="F292" s="13">
        <v>55057</v>
      </c>
      <c r="G292" s="13">
        <v>34350</v>
      </c>
    </row>
    <row r="293" spans="1:7" ht="20.149999999999999" customHeight="1">
      <c r="A293" s="12" t="s">
        <v>16</v>
      </c>
      <c r="B293" s="13">
        <v>1008</v>
      </c>
      <c r="C293" s="13">
        <v>36638</v>
      </c>
      <c r="D293" s="13">
        <v>38019</v>
      </c>
      <c r="E293" s="13">
        <v>3752</v>
      </c>
      <c r="F293" s="13">
        <v>304946</v>
      </c>
      <c r="G293" s="13">
        <v>241799</v>
      </c>
    </row>
    <row r="294" spans="1:7" ht="20.149999999999999" customHeight="1">
      <c r="A294" s="12" t="s">
        <v>17</v>
      </c>
      <c r="B294" s="13">
        <v>1522</v>
      </c>
      <c r="C294" s="13">
        <v>54326</v>
      </c>
      <c r="D294" s="13">
        <v>61694</v>
      </c>
      <c r="E294" s="13">
        <v>2088</v>
      </c>
      <c r="F294" s="13">
        <v>134816</v>
      </c>
      <c r="G294" s="13">
        <v>107880</v>
      </c>
    </row>
    <row r="295" spans="1:7" ht="20.149999999999999" customHeight="1">
      <c r="A295" s="12" t="s">
        <v>18</v>
      </c>
      <c r="B295" s="13">
        <v>190</v>
      </c>
      <c r="C295" s="13">
        <v>1499</v>
      </c>
      <c r="D295" s="13">
        <v>1613</v>
      </c>
      <c r="E295" s="13">
        <v>0</v>
      </c>
      <c r="F295" s="13">
        <v>0</v>
      </c>
      <c r="G295" s="13">
        <v>0</v>
      </c>
    </row>
    <row r="296" spans="1:7" ht="20.149999999999999" customHeight="1">
      <c r="A296" s="12" t="s">
        <v>19</v>
      </c>
      <c r="B296" s="13">
        <v>106</v>
      </c>
      <c r="C296" s="13">
        <v>2983</v>
      </c>
      <c r="D296" s="13">
        <v>3076</v>
      </c>
      <c r="E296" s="13">
        <v>0</v>
      </c>
      <c r="F296" s="13">
        <v>0</v>
      </c>
      <c r="G296" s="13">
        <v>0</v>
      </c>
    </row>
    <row r="297" spans="1:7" ht="20.149999999999999" customHeight="1">
      <c r="A297" s="12" t="s">
        <v>20</v>
      </c>
      <c r="B297" s="13">
        <v>134</v>
      </c>
      <c r="C297" s="13">
        <v>2435</v>
      </c>
      <c r="D297" s="13">
        <v>2764</v>
      </c>
      <c r="E297" s="13">
        <v>110</v>
      </c>
      <c r="F297" s="13">
        <v>8268</v>
      </c>
      <c r="G297" s="13">
        <v>5233</v>
      </c>
    </row>
    <row r="298" spans="1:7" ht="20.149999999999999" customHeight="1">
      <c r="A298" s="12" t="s">
        <v>21</v>
      </c>
      <c r="B298" s="13">
        <v>61</v>
      </c>
      <c r="C298" s="13">
        <v>1062</v>
      </c>
      <c r="D298" s="13">
        <v>1162</v>
      </c>
      <c r="E298" s="13">
        <v>121</v>
      </c>
      <c r="F298" s="13">
        <v>5351</v>
      </c>
      <c r="G298" s="13">
        <v>3814</v>
      </c>
    </row>
    <row r="299" spans="1:7" ht="20.149999999999999" customHeight="1">
      <c r="A299" s="12" t="s">
        <v>22</v>
      </c>
      <c r="B299" s="13">
        <v>128</v>
      </c>
      <c r="C299" s="13">
        <v>818</v>
      </c>
      <c r="D299" s="13">
        <v>985</v>
      </c>
      <c r="E299" s="13">
        <v>0</v>
      </c>
      <c r="F299" s="13">
        <v>0</v>
      </c>
      <c r="G299" s="13">
        <v>0</v>
      </c>
    </row>
    <row r="300" spans="1:7" ht="20.149999999999999" customHeight="1">
      <c r="A300" s="12" t="s">
        <v>23</v>
      </c>
      <c r="B300" s="13">
        <v>279</v>
      </c>
      <c r="C300" s="13">
        <v>2229</v>
      </c>
      <c r="D300" s="13">
        <v>2370</v>
      </c>
      <c r="E300" s="13">
        <v>71</v>
      </c>
      <c r="F300" s="13">
        <v>4799</v>
      </c>
      <c r="G300" s="13">
        <v>2598</v>
      </c>
    </row>
    <row r="301" spans="1:7" ht="20.149999999999999" customHeight="1">
      <c r="A301" s="12" t="s">
        <v>24</v>
      </c>
      <c r="B301" s="13">
        <v>120</v>
      </c>
      <c r="C301" s="13">
        <v>125</v>
      </c>
      <c r="D301" s="13">
        <v>146</v>
      </c>
      <c r="E301" s="13">
        <v>0</v>
      </c>
      <c r="F301" s="13">
        <v>0</v>
      </c>
      <c r="G301" s="13">
        <v>0</v>
      </c>
    </row>
    <row r="302" spans="1:7" ht="20.149999999999999" customHeight="1">
      <c r="A302" s="12" t="s">
        <v>25</v>
      </c>
      <c r="B302" s="13">
        <v>60</v>
      </c>
      <c r="C302" s="13">
        <v>357</v>
      </c>
      <c r="D302" s="13">
        <v>381</v>
      </c>
      <c r="E302" s="13">
        <v>0</v>
      </c>
      <c r="F302" s="13">
        <v>0</v>
      </c>
      <c r="G302" s="13">
        <v>0</v>
      </c>
    </row>
    <row r="303" spans="1:7" ht="20.149999999999999" customHeight="1">
      <c r="A303" s="12" t="s">
        <v>26</v>
      </c>
      <c r="B303" s="13">
        <v>52</v>
      </c>
      <c r="C303" s="13">
        <v>236</v>
      </c>
      <c r="D303" s="13">
        <v>296</v>
      </c>
      <c r="E303" s="13">
        <v>0</v>
      </c>
      <c r="F303" s="13">
        <v>0</v>
      </c>
      <c r="G303" s="13">
        <v>0</v>
      </c>
    </row>
    <row r="304" spans="1:7" ht="20.149999999999999" customHeight="1">
      <c r="A304" s="12" t="s">
        <v>27</v>
      </c>
      <c r="B304" s="13">
        <v>345</v>
      </c>
      <c r="C304" s="13">
        <v>9435</v>
      </c>
      <c r="D304" s="13">
        <v>10319</v>
      </c>
      <c r="E304" s="13">
        <v>1381</v>
      </c>
      <c r="F304" s="13">
        <v>109194</v>
      </c>
      <c r="G304" s="13">
        <v>78914</v>
      </c>
    </row>
    <row r="305" spans="1:7" ht="20.149999999999999" customHeight="1">
      <c r="A305" s="12" t="s">
        <v>28</v>
      </c>
      <c r="B305" s="13">
        <v>121</v>
      </c>
      <c r="C305" s="13">
        <v>1416</v>
      </c>
      <c r="D305" s="13">
        <v>1408</v>
      </c>
      <c r="E305" s="13">
        <v>327</v>
      </c>
      <c r="F305" s="13">
        <v>24612</v>
      </c>
      <c r="G305" s="13">
        <v>16478</v>
      </c>
    </row>
    <row r="306" spans="1:7" ht="20.149999999999999" customHeight="1">
      <c r="A306" s="12" t="s">
        <v>29</v>
      </c>
      <c r="B306" s="13">
        <v>34</v>
      </c>
      <c r="C306" s="13">
        <v>153</v>
      </c>
      <c r="D306" s="13">
        <v>164</v>
      </c>
      <c r="E306" s="13">
        <v>0</v>
      </c>
      <c r="F306" s="13">
        <v>0</v>
      </c>
      <c r="G306" s="13">
        <v>0</v>
      </c>
    </row>
    <row r="307" spans="1:7" ht="20.149999999999999" customHeight="1">
      <c r="A307" s="12" t="s">
        <v>30</v>
      </c>
      <c r="B307" s="13">
        <v>122</v>
      </c>
      <c r="C307" s="13">
        <v>1253</v>
      </c>
      <c r="D307" s="13">
        <v>1301</v>
      </c>
      <c r="E307" s="13">
        <v>12</v>
      </c>
      <c r="F307" s="13">
        <v>437</v>
      </c>
      <c r="G307" s="13">
        <v>254</v>
      </c>
    </row>
    <row r="308" spans="1:7" ht="20.149999999999999" customHeight="1">
      <c r="A308" s="12" t="s">
        <v>31</v>
      </c>
      <c r="B308" s="13">
        <v>315</v>
      </c>
      <c r="C308" s="13">
        <v>6877</v>
      </c>
      <c r="D308" s="13">
        <v>6995</v>
      </c>
      <c r="E308" s="13">
        <v>1441</v>
      </c>
      <c r="F308" s="13">
        <v>112974</v>
      </c>
      <c r="G308" s="13">
        <v>82701</v>
      </c>
    </row>
    <row r="309" spans="1:7" ht="20.149999999999999" customHeight="1">
      <c r="A309" s="12" t="s">
        <v>32</v>
      </c>
      <c r="B309" s="13">
        <v>148</v>
      </c>
      <c r="C309" s="13">
        <v>1168</v>
      </c>
      <c r="D309" s="13">
        <v>1141</v>
      </c>
      <c r="E309" s="13">
        <v>0</v>
      </c>
      <c r="F309" s="13">
        <v>0</v>
      </c>
      <c r="G309" s="13">
        <v>0</v>
      </c>
    </row>
    <row r="310" spans="1:7" ht="20.149999999999999" customHeight="1">
      <c r="A310" s="12" t="s">
        <v>33</v>
      </c>
      <c r="B310" s="13">
        <v>240</v>
      </c>
      <c r="C310" s="13">
        <v>2696</v>
      </c>
      <c r="D310" s="13">
        <v>2849</v>
      </c>
      <c r="E310" s="13">
        <v>16</v>
      </c>
      <c r="F310" s="13">
        <v>968</v>
      </c>
      <c r="G310" s="13">
        <v>507</v>
      </c>
    </row>
    <row r="311" spans="1:7" ht="20.149999999999999" customHeight="1">
      <c r="A311" s="12" t="s">
        <v>34</v>
      </c>
      <c r="B311" s="13">
        <v>108</v>
      </c>
      <c r="C311" s="13">
        <v>1630</v>
      </c>
      <c r="D311" s="13">
        <v>1564</v>
      </c>
      <c r="E311" s="13">
        <v>0</v>
      </c>
      <c r="F311" s="13">
        <v>0</v>
      </c>
      <c r="G311" s="13">
        <v>0</v>
      </c>
    </row>
    <row r="312" spans="1:7" ht="20.149999999999999" customHeight="1">
      <c r="A312" s="12" t="s">
        <v>35</v>
      </c>
      <c r="B312" s="13">
        <v>284</v>
      </c>
      <c r="C312" s="13">
        <v>10502</v>
      </c>
      <c r="D312" s="13">
        <v>10122</v>
      </c>
      <c r="E312" s="13">
        <v>220</v>
      </c>
      <c r="F312" s="13">
        <v>14016</v>
      </c>
      <c r="G312" s="13">
        <v>10585</v>
      </c>
    </row>
    <row r="313" spans="1:7" ht="20.149999999999999" customHeight="1">
      <c r="A313" s="12" t="s">
        <v>36</v>
      </c>
      <c r="B313" s="13">
        <v>381</v>
      </c>
      <c r="C313" s="13">
        <v>13064</v>
      </c>
      <c r="D313" s="13">
        <v>12968</v>
      </c>
      <c r="E313" s="13">
        <v>117</v>
      </c>
      <c r="F313" s="13">
        <v>7004</v>
      </c>
      <c r="G313" s="13">
        <v>6011</v>
      </c>
    </row>
    <row r="314" spans="1:7" ht="20.149999999999999" customHeight="1">
      <c r="A314" s="12" t="s">
        <v>37</v>
      </c>
      <c r="B314" s="13">
        <v>80</v>
      </c>
      <c r="C314" s="13">
        <v>1189</v>
      </c>
      <c r="D314" s="13">
        <v>1248</v>
      </c>
      <c r="E314" s="13">
        <v>2</v>
      </c>
      <c r="F314" s="13">
        <v>27</v>
      </c>
      <c r="G314" s="13">
        <v>15</v>
      </c>
    </row>
    <row r="315" spans="1:7" ht="20.149999999999999" customHeight="1">
      <c r="A315" s="6"/>
      <c r="B315" s="2"/>
      <c r="C315" s="89"/>
      <c r="D315" s="89"/>
      <c r="E315" s="2"/>
      <c r="F315" s="2"/>
      <c r="G315" s="2"/>
    </row>
    <row r="316" spans="1:7" ht="20.149999999999999" customHeight="1">
      <c r="A316" s="1" t="s">
        <v>0</v>
      </c>
      <c r="B316" s="2"/>
      <c r="C316" s="2"/>
      <c r="D316" s="2"/>
      <c r="E316" s="72" t="s">
        <v>99</v>
      </c>
      <c r="F316" s="73"/>
      <c r="G316" s="74"/>
    </row>
    <row r="317" spans="1:7" ht="20.149999999999999" customHeight="1">
      <c r="A317" s="75" t="s">
        <v>1</v>
      </c>
      <c r="B317" s="77"/>
      <c r="C317" s="2"/>
      <c r="D317" s="2"/>
      <c r="E317" s="2"/>
      <c r="F317" s="2"/>
      <c r="G317" s="2"/>
    </row>
    <row r="318" spans="1:7" ht="20.149999999999999" customHeight="1">
      <c r="A318" s="6"/>
      <c r="B318" s="80" t="s">
        <v>2</v>
      </c>
      <c r="C318" s="81"/>
      <c r="D318" s="81"/>
      <c r="E318" s="81"/>
      <c r="F318" s="81"/>
      <c r="G318" s="82"/>
    </row>
    <row r="319" spans="1:7" ht="20.149999999999999" customHeight="1">
      <c r="A319" s="2"/>
      <c r="B319" s="18"/>
      <c r="C319" s="18"/>
      <c r="D319" s="18"/>
      <c r="E319" s="18"/>
      <c r="F319" s="18"/>
      <c r="G319" s="18"/>
    </row>
    <row r="320" spans="1:7" ht="20.149999999999999" customHeight="1">
      <c r="A320" s="2"/>
      <c r="B320" s="18" t="s">
        <v>3</v>
      </c>
      <c r="C320" s="20"/>
      <c r="D320" s="20"/>
      <c r="E320" s="75" t="s">
        <v>4</v>
      </c>
      <c r="F320" s="76"/>
      <c r="G320" s="77"/>
    </row>
    <row r="321" spans="1:7" ht="20.149999999999999" customHeight="1">
      <c r="A321" s="2"/>
      <c r="B321" s="9" t="s">
        <v>5</v>
      </c>
      <c r="C321" s="20" t="s">
        <v>6</v>
      </c>
      <c r="D321" s="20"/>
      <c r="E321" s="9" t="s">
        <v>5</v>
      </c>
      <c r="F321" s="78" t="s">
        <v>6</v>
      </c>
      <c r="G321" s="79"/>
    </row>
    <row r="322" spans="1:7" ht="20.149999999999999" customHeight="1">
      <c r="A322" s="2"/>
      <c r="B322" s="9" t="s">
        <v>7</v>
      </c>
      <c r="C322" s="9" t="s">
        <v>8</v>
      </c>
      <c r="D322" s="9" t="s">
        <v>9</v>
      </c>
      <c r="E322" s="9" t="s">
        <v>7</v>
      </c>
      <c r="F322" s="9" t="s">
        <v>8</v>
      </c>
      <c r="G322" s="9" t="s">
        <v>9</v>
      </c>
    </row>
    <row r="323" spans="1:7" ht="20.149999999999999" customHeight="1">
      <c r="A323" s="12" t="s">
        <v>39</v>
      </c>
      <c r="B323" s="13">
        <v>240</v>
      </c>
      <c r="C323" s="13">
        <v>2490</v>
      </c>
      <c r="D323" s="13">
        <v>1712</v>
      </c>
      <c r="E323" s="13">
        <v>0</v>
      </c>
      <c r="F323" s="13">
        <v>0</v>
      </c>
      <c r="G323" s="13">
        <v>0</v>
      </c>
    </row>
    <row r="324" spans="1:7" ht="20.149999999999999" customHeight="1">
      <c r="A324" s="12" t="s">
        <v>40</v>
      </c>
      <c r="B324" s="13">
        <v>986</v>
      </c>
      <c r="C324" s="13">
        <v>30184</v>
      </c>
      <c r="D324" s="13">
        <v>29470</v>
      </c>
      <c r="E324" s="13">
        <v>2486</v>
      </c>
      <c r="F324" s="13">
        <v>213553</v>
      </c>
      <c r="G324" s="13">
        <v>168571</v>
      </c>
    </row>
    <row r="325" spans="1:7" ht="20.149999999999999" customHeight="1">
      <c r="A325" s="12" t="s">
        <v>41</v>
      </c>
      <c r="B325" s="13">
        <v>271</v>
      </c>
      <c r="C325" s="13">
        <v>6285</v>
      </c>
      <c r="D325" s="13">
        <v>5932</v>
      </c>
      <c r="E325" s="13">
        <v>171</v>
      </c>
      <c r="F325" s="13">
        <v>12089</v>
      </c>
      <c r="G325" s="13">
        <v>7851</v>
      </c>
    </row>
    <row r="326" spans="1:7" ht="20.149999999999999" customHeight="1">
      <c r="A326" s="12" t="s">
        <v>42</v>
      </c>
      <c r="B326" s="13">
        <v>339</v>
      </c>
      <c r="C326" s="13">
        <v>18543</v>
      </c>
      <c r="D326" s="13">
        <v>21480</v>
      </c>
      <c r="E326" s="13">
        <v>375</v>
      </c>
      <c r="F326" s="13">
        <v>25093</v>
      </c>
      <c r="G326" s="13">
        <v>18414</v>
      </c>
    </row>
    <row r="327" spans="1:7" ht="20.149999999999999" customHeight="1">
      <c r="A327" s="12" t="s">
        <v>43</v>
      </c>
      <c r="B327" s="13">
        <v>205</v>
      </c>
      <c r="C327" s="13">
        <v>1640</v>
      </c>
      <c r="D327" s="13">
        <v>1771</v>
      </c>
      <c r="E327" s="13">
        <v>9</v>
      </c>
      <c r="F327" s="13">
        <v>231</v>
      </c>
      <c r="G327" s="13">
        <v>153</v>
      </c>
    </row>
    <row r="328" spans="1:7" ht="20.149999999999999" customHeight="1">
      <c r="A328" s="12" t="s">
        <v>44</v>
      </c>
      <c r="B328" s="13">
        <v>65</v>
      </c>
      <c r="C328" s="13">
        <v>1154</v>
      </c>
      <c r="D328" s="13">
        <v>993</v>
      </c>
      <c r="E328" s="13">
        <v>173</v>
      </c>
      <c r="F328" s="13">
        <v>13193</v>
      </c>
      <c r="G328" s="13">
        <v>7141</v>
      </c>
    </row>
    <row r="329" spans="1:7" ht="20.149999999999999" customHeight="1">
      <c r="A329" s="12" t="s">
        <v>45</v>
      </c>
      <c r="B329" s="13">
        <v>52</v>
      </c>
      <c r="C329" s="13">
        <v>644</v>
      </c>
      <c r="D329" s="13">
        <v>761</v>
      </c>
      <c r="E329" s="13">
        <v>0</v>
      </c>
      <c r="F329" s="13">
        <v>0</v>
      </c>
      <c r="G329" s="13">
        <v>0</v>
      </c>
    </row>
    <row r="330" spans="1:7" ht="20.149999999999999" customHeight="1">
      <c r="A330" s="12" t="s">
        <v>46</v>
      </c>
      <c r="B330" s="13">
        <v>58</v>
      </c>
      <c r="C330" s="13">
        <v>482</v>
      </c>
      <c r="D330" s="13">
        <v>630</v>
      </c>
      <c r="E330" s="13">
        <v>0</v>
      </c>
      <c r="F330" s="13">
        <v>0</v>
      </c>
      <c r="G330" s="13">
        <v>0</v>
      </c>
    </row>
    <row r="331" spans="1:7" ht="20.149999999999999" customHeight="1">
      <c r="A331" s="12" t="s">
        <v>47</v>
      </c>
      <c r="B331" s="13">
        <v>354</v>
      </c>
      <c r="C331" s="13">
        <v>14404</v>
      </c>
      <c r="D331" s="13">
        <v>13821</v>
      </c>
      <c r="E331" s="13">
        <v>1384</v>
      </c>
      <c r="F331" s="13">
        <v>113803</v>
      </c>
      <c r="G331" s="13">
        <v>92647</v>
      </c>
    </row>
    <row r="332" spans="1:7" ht="20.149999999999999" customHeight="1">
      <c r="A332" s="12" t="s">
        <v>48</v>
      </c>
      <c r="B332" s="13">
        <v>291</v>
      </c>
      <c r="C332" s="13">
        <v>6203</v>
      </c>
      <c r="D332" s="13">
        <v>6998</v>
      </c>
      <c r="E332" s="13">
        <v>33</v>
      </c>
      <c r="F332" s="13">
        <v>1325</v>
      </c>
      <c r="G332" s="13">
        <v>931</v>
      </c>
    </row>
    <row r="333" spans="1:7" ht="20.149999999999999" customHeight="1">
      <c r="A333" s="12" t="s">
        <v>49</v>
      </c>
      <c r="B333" s="13">
        <v>5727</v>
      </c>
      <c r="C333" s="13">
        <v>197662</v>
      </c>
      <c r="D333" s="13">
        <v>192958</v>
      </c>
      <c r="E333" s="13">
        <v>6111</v>
      </c>
      <c r="F333" s="13">
        <v>387113</v>
      </c>
      <c r="G333" s="13">
        <v>355983</v>
      </c>
    </row>
    <row r="334" spans="1:7" ht="20.149999999999999" customHeight="1">
      <c r="A334" s="1" t="s">
        <v>50</v>
      </c>
      <c r="B334" s="2">
        <f t="shared" ref="B334:G334" si="12">SUM(B287:B314,B323:B333)</f>
        <v>14976</v>
      </c>
      <c r="C334" s="2">
        <f t="shared" si="12"/>
        <v>441455</v>
      </c>
      <c r="D334" s="2">
        <f t="shared" si="12"/>
        <v>448667</v>
      </c>
      <c r="E334" s="2">
        <f t="shared" si="12"/>
        <v>21456</v>
      </c>
      <c r="F334" s="2">
        <f t="shared" si="12"/>
        <v>1577974</v>
      </c>
      <c r="G334" s="2">
        <f t="shared" si="12"/>
        <v>1263697</v>
      </c>
    </row>
    <row r="335" spans="1:7" ht="20.149999999999999" customHeight="1">
      <c r="A335" s="37"/>
      <c r="B335" s="5"/>
      <c r="C335" s="5"/>
      <c r="D335" s="5"/>
      <c r="E335" s="5"/>
      <c r="F335" s="5"/>
      <c r="G335" s="5"/>
    </row>
    <row r="336" spans="1:7" ht="20.149999999999999" customHeight="1">
      <c r="A336" s="25" t="s">
        <v>51</v>
      </c>
      <c r="B336" s="38"/>
      <c r="C336" s="38"/>
      <c r="D336" s="38"/>
      <c r="E336" s="38"/>
      <c r="F336" s="38"/>
      <c r="G336" s="38"/>
    </row>
    <row r="337" spans="1:7" ht="20.149999999999999" customHeight="1">
      <c r="A337" s="26"/>
      <c r="B337" s="38"/>
      <c r="C337" s="38"/>
      <c r="D337" s="38"/>
      <c r="E337" s="38"/>
      <c r="F337" s="38"/>
      <c r="G337" s="38"/>
    </row>
    <row r="338" spans="1:7" ht="20.149999999999999" customHeight="1">
      <c r="A338" s="6" t="s">
        <v>82</v>
      </c>
      <c r="B338" s="28">
        <v>16530</v>
      </c>
      <c r="C338" s="28">
        <v>430161</v>
      </c>
      <c r="D338" s="28">
        <v>435794</v>
      </c>
      <c r="E338" s="28">
        <v>20705</v>
      </c>
      <c r="F338" s="28">
        <v>1372437</v>
      </c>
      <c r="G338" s="28">
        <v>1107216</v>
      </c>
    </row>
    <row r="339" spans="1:7" ht="20.149999999999999" customHeight="1">
      <c r="A339" s="6" t="s">
        <v>99</v>
      </c>
      <c r="B339" s="28">
        <f t="shared" ref="B339:G339" si="13">SUM(B334)</f>
        <v>14976</v>
      </c>
      <c r="C339" s="28">
        <f t="shared" si="13"/>
        <v>441455</v>
      </c>
      <c r="D339" s="28">
        <f t="shared" si="13"/>
        <v>448667</v>
      </c>
      <c r="E339" s="28">
        <f t="shared" si="13"/>
        <v>21456</v>
      </c>
      <c r="F339" s="28">
        <f t="shared" si="13"/>
        <v>1577974</v>
      </c>
      <c r="G339" s="28">
        <f t="shared" si="13"/>
        <v>1263697</v>
      </c>
    </row>
    <row r="340" spans="1:7" ht="20.149999999999999" customHeight="1">
      <c r="A340" s="30" t="s">
        <v>52</v>
      </c>
      <c r="B340" s="31">
        <f t="shared" ref="B340:G340" si="14">SUM((B339-B338)/B338*100)</f>
        <v>-9.4010889292196005</v>
      </c>
      <c r="C340" s="31">
        <f t="shared" si="14"/>
        <v>2.6255285811591476</v>
      </c>
      <c r="D340" s="31">
        <f t="shared" si="14"/>
        <v>2.9539185945653221</v>
      </c>
      <c r="E340" s="31">
        <f t="shared" si="14"/>
        <v>3.6271432021250902</v>
      </c>
      <c r="F340" s="31">
        <f t="shared" si="14"/>
        <v>14.976060831936183</v>
      </c>
      <c r="G340" s="31">
        <f t="shared" si="14"/>
        <v>14.132834063091574</v>
      </c>
    </row>
    <row r="341" spans="1:7" ht="20.149999999999999" customHeight="1">
      <c r="A341" s="33"/>
      <c r="B341" s="32"/>
      <c r="C341" s="32"/>
      <c r="D341" s="32"/>
      <c r="E341" s="32"/>
      <c r="F341" s="32"/>
      <c r="G341" s="32"/>
    </row>
    <row r="342" spans="1:7" ht="20.149999999999999" customHeight="1">
      <c r="A342" s="33"/>
      <c r="B342" s="32"/>
      <c r="C342" s="32"/>
      <c r="D342" s="32"/>
      <c r="E342" s="32"/>
      <c r="F342" s="32"/>
      <c r="G342" s="32"/>
    </row>
    <row r="343" spans="1:7" ht="20.149999999999999" customHeight="1">
      <c r="A343" s="33"/>
      <c r="B343" s="32"/>
      <c r="C343" s="32"/>
      <c r="D343" s="32"/>
      <c r="E343" s="32"/>
      <c r="F343" s="32"/>
      <c r="G343" s="32"/>
    </row>
    <row r="344" spans="1:7" ht="20.149999999999999" customHeight="1">
      <c r="A344" s="33"/>
      <c r="B344" s="32"/>
      <c r="C344" s="32"/>
      <c r="D344" s="32"/>
      <c r="E344" s="32"/>
      <c r="F344" s="32"/>
      <c r="G344" s="32"/>
    </row>
    <row r="345" spans="1:7" ht="20.149999999999999" customHeight="1">
      <c r="A345" s="33"/>
      <c r="B345" s="32"/>
      <c r="C345" s="32"/>
      <c r="D345" s="32"/>
      <c r="E345" s="32"/>
      <c r="F345" s="32"/>
      <c r="G345" s="32"/>
    </row>
    <row r="346" spans="1:7" ht="20.149999999999999" customHeight="1">
      <c r="A346" s="33"/>
      <c r="B346" s="32"/>
      <c r="C346" s="32"/>
      <c r="D346" s="32"/>
      <c r="E346" s="32"/>
      <c r="F346" s="32"/>
      <c r="G346" s="32"/>
    </row>
    <row r="347" spans="1:7" ht="20.149999999999999" customHeight="1">
      <c r="A347" s="33"/>
      <c r="B347" s="32"/>
      <c r="C347" s="32"/>
      <c r="D347" s="32"/>
      <c r="E347" s="32"/>
      <c r="F347" s="32"/>
      <c r="G347" s="32"/>
    </row>
    <row r="348" spans="1:7" ht="20.149999999999999" customHeight="1">
      <c r="A348" s="33"/>
      <c r="B348" s="32"/>
      <c r="C348" s="32"/>
      <c r="D348" s="32"/>
      <c r="E348" s="32"/>
      <c r="F348" s="32"/>
      <c r="G348" s="32"/>
    </row>
    <row r="349" spans="1:7" ht="20.149999999999999" customHeight="1">
      <c r="A349" s="33"/>
      <c r="B349" s="32"/>
      <c r="C349" s="32"/>
      <c r="D349" s="32"/>
      <c r="E349" s="32"/>
      <c r="F349" s="32"/>
      <c r="G349" s="32"/>
    </row>
    <row r="350" spans="1:7" ht="20.149999999999999" customHeight="1">
      <c r="A350" s="39"/>
      <c r="B350" s="39"/>
      <c r="C350" s="39"/>
      <c r="D350" s="39"/>
      <c r="E350" s="39"/>
      <c r="F350" s="39"/>
      <c r="G350" s="39"/>
    </row>
    <row r="351" spans="1:7" ht="20.149999999999999" customHeight="1">
      <c r="A351" s="1" t="s">
        <v>0</v>
      </c>
      <c r="B351" s="2"/>
      <c r="C351" s="2"/>
      <c r="D351" s="2"/>
      <c r="E351" s="72" t="s">
        <v>100</v>
      </c>
      <c r="F351" s="73"/>
      <c r="G351" s="74"/>
    </row>
    <row r="352" spans="1:7" ht="20.149999999999999" customHeight="1">
      <c r="A352" s="83" t="s">
        <v>1</v>
      </c>
      <c r="B352" s="84"/>
      <c r="C352" s="85"/>
      <c r="D352" s="2"/>
      <c r="E352" s="2"/>
      <c r="F352" s="2"/>
      <c r="G352" s="2"/>
    </row>
    <row r="353" spans="1:7" ht="20.149999999999999" customHeight="1">
      <c r="A353" s="6"/>
      <c r="B353" s="80" t="s">
        <v>2</v>
      </c>
      <c r="C353" s="81"/>
      <c r="D353" s="81"/>
      <c r="E353" s="81"/>
      <c r="F353" s="81"/>
      <c r="G353" s="82"/>
    </row>
    <row r="354" spans="1:7" ht="20.149999999999999" customHeight="1">
      <c r="A354" s="2"/>
      <c r="B354" s="75" t="s">
        <v>3</v>
      </c>
      <c r="C354" s="76"/>
      <c r="D354" s="77"/>
      <c r="E354" s="77" t="s">
        <v>4</v>
      </c>
      <c r="F354" s="88"/>
      <c r="G354" s="88"/>
    </row>
    <row r="355" spans="1:7" ht="20.149999999999999" customHeight="1">
      <c r="A355" s="2"/>
      <c r="B355" s="9" t="s">
        <v>5</v>
      </c>
      <c r="C355" s="78" t="s">
        <v>6</v>
      </c>
      <c r="D355" s="79"/>
      <c r="E355" s="9" t="s">
        <v>5</v>
      </c>
      <c r="F355" s="78" t="s">
        <v>6</v>
      </c>
      <c r="G355" s="79"/>
    </row>
    <row r="356" spans="1:7" ht="20.149999999999999" customHeight="1">
      <c r="A356" s="2"/>
      <c r="B356" s="9" t="s">
        <v>7</v>
      </c>
      <c r="C356" s="9" t="s">
        <v>8</v>
      </c>
      <c r="D356" s="9" t="s">
        <v>9</v>
      </c>
      <c r="E356" s="9" t="s">
        <v>7</v>
      </c>
      <c r="F356" s="9" t="s">
        <v>8</v>
      </c>
      <c r="G356" s="9" t="s">
        <v>9</v>
      </c>
    </row>
    <row r="357" spans="1:7" ht="20.149999999999999" customHeight="1">
      <c r="A357" s="12" t="s">
        <v>10</v>
      </c>
      <c r="B357" s="13">
        <v>8</v>
      </c>
      <c r="C357" s="13">
        <v>0</v>
      </c>
      <c r="D357" s="13">
        <v>0</v>
      </c>
      <c r="E357" s="13">
        <v>222</v>
      </c>
      <c r="F357" s="13">
        <v>14087</v>
      </c>
      <c r="G357" s="13">
        <v>10774</v>
      </c>
    </row>
    <row r="358" spans="1:7" ht="20.149999999999999" customHeight="1">
      <c r="A358" s="12" t="s">
        <v>11</v>
      </c>
      <c r="B358" s="13">
        <v>126</v>
      </c>
      <c r="C358" s="13">
        <v>335</v>
      </c>
      <c r="D358" s="13">
        <v>659</v>
      </c>
      <c r="E358" s="13">
        <v>396</v>
      </c>
      <c r="F358" s="13">
        <v>32497</v>
      </c>
      <c r="G358" s="13">
        <v>29209</v>
      </c>
    </row>
    <row r="359" spans="1:7" ht="20.149999999999999" customHeight="1">
      <c r="A359" s="12" t="s">
        <v>12</v>
      </c>
      <c r="B359">
        <v>229</v>
      </c>
      <c r="C359" s="13">
        <v>7287</v>
      </c>
      <c r="D359" s="13">
        <v>7231</v>
      </c>
      <c r="E359" s="13">
        <v>13</v>
      </c>
      <c r="F359" s="13">
        <v>546</v>
      </c>
      <c r="G359" s="13">
        <v>334</v>
      </c>
    </row>
    <row r="360" spans="1:7" ht="20.149999999999999" customHeight="1">
      <c r="A360" s="12" t="s">
        <v>13</v>
      </c>
      <c r="B360" s="13">
        <v>72</v>
      </c>
      <c r="C360" s="13">
        <v>765</v>
      </c>
      <c r="D360" s="13">
        <v>575</v>
      </c>
      <c r="E360" s="13">
        <v>0</v>
      </c>
      <c r="F360" s="13">
        <v>0</v>
      </c>
      <c r="G360" s="13">
        <v>0</v>
      </c>
    </row>
    <row r="361" spans="1:7" ht="20.149999999999999" customHeight="1">
      <c r="A361" s="12" t="s">
        <v>14</v>
      </c>
      <c r="B361" s="13">
        <v>2</v>
      </c>
      <c r="C361" s="13">
        <v>2</v>
      </c>
      <c r="D361" s="13">
        <v>0</v>
      </c>
      <c r="E361" s="13">
        <v>130</v>
      </c>
      <c r="F361" s="13">
        <v>6390</v>
      </c>
      <c r="G361" s="13">
        <v>5638</v>
      </c>
    </row>
    <row r="362" spans="1:7" ht="20.149999999999999" customHeight="1">
      <c r="A362" s="12" t="s">
        <v>15</v>
      </c>
      <c r="B362" s="13">
        <v>129</v>
      </c>
      <c r="C362" s="13">
        <v>1879</v>
      </c>
      <c r="D362" s="13">
        <v>1797</v>
      </c>
      <c r="E362" s="13">
        <v>1121</v>
      </c>
      <c r="F362" s="13">
        <v>94412</v>
      </c>
      <c r="G362" s="13">
        <v>83472</v>
      </c>
    </row>
    <row r="363" spans="1:7" ht="20.149999999999999" customHeight="1">
      <c r="A363" s="12" t="s">
        <v>16</v>
      </c>
      <c r="B363" s="13">
        <v>1065</v>
      </c>
      <c r="C363" s="13">
        <v>38013</v>
      </c>
      <c r="D363" s="13">
        <v>40849</v>
      </c>
      <c r="E363" s="13">
        <v>5183</v>
      </c>
      <c r="F363" s="13">
        <v>421873</v>
      </c>
      <c r="G363" s="13">
        <v>386306</v>
      </c>
    </row>
    <row r="364" spans="1:7" ht="20.149999999999999" customHeight="1">
      <c r="A364" s="12" t="s">
        <v>17</v>
      </c>
      <c r="B364" s="13">
        <v>1516</v>
      </c>
      <c r="C364" s="13">
        <v>53964</v>
      </c>
      <c r="D364" s="13">
        <v>66180</v>
      </c>
      <c r="E364" s="13">
        <v>2716</v>
      </c>
      <c r="F364" s="13">
        <v>176518</v>
      </c>
      <c r="G364" s="13">
        <v>142567</v>
      </c>
    </row>
    <row r="365" spans="1:7" ht="20.149999999999999" customHeight="1">
      <c r="A365" s="12" t="s">
        <v>18</v>
      </c>
      <c r="B365" s="13">
        <v>176</v>
      </c>
      <c r="C365" s="13">
        <v>2151</v>
      </c>
      <c r="D365" s="13">
        <v>1747</v>
      </c>
      <c r="E365" s="13">
        <v>0</v>
      </c>
      <c r="F365" s="13">
        <v>0</v>
      </c>
      <c r="G365" s="13">
        <v>0</v>
      </c>
    </row>
    <row r="366" spans="1:7" ht="20.149999999999999" customHeight="1">
      <c r="A366" s="12" t="s">
        <v>19</v>
      </c>
      <c r="B366" s="13">
        <v>100</v>
      </c>
      <c r="C366" s="13">
        <v>2848</v>
      </c>
      <c r="D366" s="13">
        <v>3014</v>
      </c>
      <c r="E366" s="13">
        <v>0</v>
      </c>
      <c r="F366" s="13">
        <v>0</v>
      </c>
      <c r="G366" s="13">
        <v>0</v>
      </c>
    </row>
    <row r="367" spans="1:7" ht="20.149999999999999" customHeight="1">
      <c r="A367" s="12" t="s">
        <v>20</v>
      </c>
      <c r="B367" s="13">
        <v>146</v>
      </c>
      <c r="C367" s="13">
        <v>2721</v>
      </c>
      <c r="D367" s="13">
        <v>2643</v>
      </c>
      <c r="E367" s="13">
        <v>214</v>
      </c>
      <c r="F367" s="13">
        <v>13921</v>
      </c>
      <c r="G367" s="13">
        <v>12005</v>
      </c>
    </row>
    <row r="368" spans="1:7" ht="20.149999999999999" customHeight="1">
      <c r="A368" s="12" t="s">
        <v>21</v>
      </c>
      <c r="B368" s="13">
        <v>88</v>
      </c>
      <c r="C368" s="13">
        <v>1023</v>
      </c>
      <c r="D368" s="13">
        <v>912</v>
      </c>
      <c r="E368" s="13">
        <v>232</v>
      </c>
      <c r="F368" s="13">
        <v>10859</v>
      </c>
      <c r="G368" s="13">
        <v>9668</v>
      </c>
    </row>
    <row r="369" spans="1:7" ht="20.149999999999999" customHeight="1">
      <c r="A369" s="12" t="s">
        <v>22</v>
      </c>
      <c r="B369" s="13">
        <v>126</v>
      </c>
      <c r="C369" s="13">
        <v>916</v>
      </c>
      <c r="D369" s="13">
        <v>930</v>
      </c>
      <c r="E369" s="13">
        <v>0</v>
      </c>
      <c r="F369" s="13">
        <v>0</v>
      </c>
      <c r="G369" s="13">
        <v>0</v>
      </c>
    </row>
    <row r="370" spans="1:7" ht="20.149999999999999" customHeight="1">
      <c r="A370" s="12" t="s">
        <v>23</v>
      </c>
      <c r="B370" s="13">
        <v>272</v>
      </c>
      <c r="C370" s="13">
        <v>2490</v>
      </c>
      <c r="D370" s="13">
        <v>2036</v>
      </c>
      <c r="E370" s="13">
        <v>164</v>
      </c>
      <c r="F370" s="13">
        <v>11647</v>
      </c>
      <c r="G370" s="13">
        <v>10202</v>
      </c>
    </row>
    <row r="371" spans="1:7" ht="20.149999999999999" customHeight="1">
      <c r="A371" s="12" t="s">
        <v>24</v>
      </c>
      <c r="B371" s="13">
        <v>120</v>
      </c>
      <c r="C371" s="13">
        <v>136</v>
      </c>
      <c r="D371" s="13">
        <v>154</v>
      </c>
      <c r="E371" s="13">
        <v>0</v>
      </c>
      <c r="F371" s="13">
        <v>0</v>
      </c>
      <c r="G371" s="13">
        <v>0</v>
      </c>
    </row>
    <row r="372" spans="1:7" ht="20.149999999999999" customHeight="1">
      <c r="A372" s="12" t="s">
        <v>25</v>
      </c>
      <c r="B372" s="13">
        <v>52</v>
      </c>
      <c r="C372" s="13">
        <v>541</v>
      </c>
      <c r="D372" s="13">
        <v>446</v>
      </c>
      <c r="E372" s="13">
        <v>0</v>
      </c>
      <c r="F372" s="13">
        <v>0</v>
      </c>
      <c r="G372" s="13">
        <v>0</v>
      </c>
    </row>
    <row r="373" spans="1:7" ht="20.149999999999999" customHeight="1">
      <c r="A373" s="12" t="s">
        <v>26</v>
      </c>
      <c r="B373" s="13">
        <v>48</v>
      </c>
      <c r="C373" s="13">
        <v>206</v>
      </c>
      <c r="D373" s="13">
        <v>234</v>
      </c>
      <c r="E373" s="13">
        <v>0</v>
      </c>
      <c r="F373" s="13">
        <v>0</v>
      </c>
      <c r="G373" s="13">
        <v>0</v>
      </c>
    </row>
    <row r="374" spans="1:7" ht="20.149999999999999" customHeight="1">
      <c r="A374" s="12" t="s">
        <v>27</v>
      </c>
      <c r="B374" s="13">
        <v>371</v>
      </c>
      <c r="C374" s="13">
        <v>10775</v>
      </c>
      <c r="D374" s="13">
        <v>10346</v>
      </c>
      <c r="E374" s="13">
        <v>2193</v>
      </c>
      <c r="F374" s="13">
        <v>169202</v>
      </c>
      <c r="G374" s="13">
        <v>150952</v>
      </c>
    </row>
    <row r="375" spans="1:7" ht="20.149999999999999" customHeight="1">
      <c r="A375" s="12" t="s">
        <v>28</v>
      </c>
      <c r="B375" s="13">
        <v>138</v>
      </c>
      <c r="C375" s="13">
        <v>1679</v>
      </c>
      <c r="D375" s="13">
        <v>1559</v>
      </c>
      <c r="E375" s="13">
        <v>490</v>
      </c>
      <c r="F375" s="13">
        <v>38484</v>
      </c>
      <c r="G375" s="13">
        <v>35072</v>
      </c>
    </row>
    <row r="376" spans="1:7" ht="20.149999999999999" customHeight="1">
      <c r="A376" s="12" t="s">
        <v>29</v>
      </c>
      <c r="B376" s="13">
        <v>32</v>
      </c>
      <c r="C376" s="13">
        <v>137</v>
      </c>
      <c r="D376" s="13">
        <v>150</v>
      </c>
      <c r="E376" s="13">
        <v>0</v>
      </c>
      <c r="F376" s="13">
        <v>0</v>
      </c>
      <c r="G376" s="13">
        <v>0</v>
      </c>
    </row>
    <row r="377" spans="1:7" ht="20.149999999999999" customHeight="1">
      <c r="A377" s="12" t="s">
        <v>30</v>
      </c>
      <c r="B377" s="13">
        <v>122</v>
      </c>
      <c r="C377" s="13">
        <v>1686</v>
      </c>
      <c r="D377" s="13">
        <v>1450</v>
      </c>
      <c r="E377" s="13">
        <v>18</v>
      </c>
      <c r="F377" s="13">
        <v>898</v>
      </c>
      <c r="G377" s="13">
        <v>465</v>
      </c>
    </row>
    <row r="378" spans="1:7" ht="20.149999999999999" customHeight="1">
      <c r="A378" s="12" t="s">
        <v>31</v>
      </c>
      <c r="B378" s="13">
        <v>341</v>
      </c>
      <c r="C378" s="13">
        <v>8347</v>
      </c>
      <c r="D378" s="13">
        <v>7659</v>
      </c>
      <c r="E378" s="13">
        <v>2139</v>
      </c>
      <c r="F378" s="13">
        <v>168779</v>
      </c>
      <c r="G378" s="13">
        <v>155153</v>
      </c>
    </row>
    <row r="379" spans="1:7" ht="20.149999999999999" customHeight="1">
      <c r="A379" s="12" t="s">
        <v>32</v>
      </c>
      <c r="B379" s="13">
        <v>152</v>
      </c>
      <c r="C379" s="13">
        <v>1515</v>
      </c>
      <c r="D379" s="13">
        <v>1381</v>
      </c>
      <c r="E379" s="13">
        <v>0</v>
      </c>
      <c r="F379" s="13">
        <v>0</v>
      </c>
      <c r="G379" s="13">
        <v>0</v>
      </c>
    </row>
    <row r="380" spans="1:7" ht="20.149999999999999" customHeight="1">
      <c r="A380" s="12" t="s">
        <v>33</v>
      </c>
      <c r="B380" s="13">
        <v>245</v>
      </c>
      <c r="C380" s="13">
        <v>3311</v>
      </c>
      <c r="D380" s="13">
        <v>2652</v>
      </c>
      <c r="E380" s="13">
        <v>37</v>
      </c>
      <c r="F380" s="13">
        <v>2301</v>
      </c>
      <c r="G380" s="13">
        <v>2135</v>
      </c>
    </row>
    <row r="381" spans="1:7" ht="20.149999999999999" customHeight="1">
      <c r="A381" s="12" t="s">
        <v>34</v>
      </c>
      <c r="B381" s="13">
        <v>102</v>
      </c>
      <c r="C381" s="13">
        <v>1784</v>
      </c>
      <c r="D381" s="13">
        <v>1613</v>
      </c>
      <c r="E381" s="13">
        <v>0</v>
      </c>
      <c r="F381" s="13">
        <v>0</v>
      </c>
      <c r="G381" s="13">
        <v>0</v>
      </c>
    </row>
    <row r="382" spans="1:7" ht="20.149999999999999" customHeight="1">
      <c r="A382" s="12" t="s">
        <v>35</v>
      </c>
      <c r="B382" s="13">
        <v>447</v>
      </c>
      <c r="C382" s="13">
        <v>18159</v>
      </c>
      <c r="D382" s="13">
        <v>17764</v>
      </c>
      <c r="E382" s="13">
        <v>469</v>
      </c>
      <c r="F382" s="13">
        <v>26609</v>
      </c>
      <c r="G382" s="13">
        <v>22159</v>
      </c>
    </row>
    <row r="383" spans="1:7" ht="20.149999999999999" customHeight="1">
      <c r="A383" s="12" t="s">
        <v>36</v>
      </c>
      <c r="B383" s="13">
        <v>383</v>
      </c>
      <c r="C383" s="13">
        <v>13362</v>
      </c>
      <c r="D383" s="13">
        <v>12579</v>
      </c>
      <c r="E383" s="13">
        <v>161</v>
      </c>
      <c r="F383" s="13">
        <v>10276</v>
      </c>
      <c r="G383" s="13">
        <v>9443</v>
      </c>
    </row>
    <row r="384" spans="1:7" ht="20.149999999999999" customHeight="1">
      <c r="A384" s="12" t="s">
        <v>37</v>
      </c>
      <c r="B384" s="13">
        <v>82</v>
      </c>
      <c r="C384" s="13">
        <v>1293</v>
      </c>
      <c r="D384" s="13">
        <v>1314</v>
      </c>
      <c r="E384" s="13">
        <v>8</v>
      </c>
      <c r="F384" s="13">
        <v>182</v>
      </c>
      <c r="G384" s="13">
        <v>165</v>
      </c>
    </row>
    <row r="385" spans="1:7" ht="20.149999999999999" customHeight="1">
      <c r="A385" s="6"/>
      <c r="B385" s="2"/>
      <c r="C385" s="89"/>
      <c r="D385" s="89"/>
      <c r="E385" s="2"/>
      <c r="F385" s="2"/>
      <c r="G385" s="2"/>
    </row>
    <row r="386" spans="1:7" ht="20.149999999999999" customHeight="1">
      <c r="A386" s="1" t="s">
        <v>0</v>
      </c>
      <c r="B386" s="2"/>
      <c r="C386" s="2"/>
      <c r="D386" s="2"/>
      <c r="E386" s="72" t="s">
        <v>101</v>
      </c>
      <c r="F386" s="73"/>
      <c r="G386" s="74"/>
    </row>
    <row r="387" spans="1:7" ht="20.149999999999999" customHeight="1">
      <c r="A387" s="75" t="s">
        <v>1</v>
      </c>
      <c r="B387" s="77"/>
      <c r="C387" s="2"/>
      <c r="D387" s="2"/>
      <c r="E387" s="2"/>
      <c r="F387" s="2"/>
      <c r="G387" s="2"/>
    </row>
    <row r="388" spans="1:7" ht="20.149999999999999" customHeight="1">
      <c r="A388" s="6"/>
      <c r="B388" s="80" t="s">
        <v>2</v>
      </c>
      <c r="C388" s="81"/>
      <c r="D388" s="81"/>
      <c r="E388" s="81"/>
      <c r="F388" s="81"/>
      <c r="G388" s="82"/>
    </row>
    <row r="389" spans="1:7" ht="20.149999999999999" customHeight="1">
      <c r="A389" s="2"/>
      <c r="B389" s="18"/>
      <c r="C389" s="18"/>
      <c r="D389" s="18"/>
      <c r="E389" s="18"/>
      <c r="F389" s="18"/>
      <c r="G389" s="18"/>
    </row>
    <row r="390" spans="1:7" ht="20.149999999999999" customHeight="1">
      <c r="A390" s="2"/>
      <c r="B390" s="18" t="s">
        <v>3</v>
      </c>
      <c r="C390" s="20"/>
      <c r="D390" s="20"/>
      <c r="E390" s="75" t="s">
        <v>4</v>
      </c>
      <c r="F390" s="76"/>
      <c r="G390" s="77"/>
    </row>
    <row r="391" spans="1:7" ht="20.149999999999999" customHeight="1">
      <c r="A391" s="2"/>
      <c r="B391" s="9" t="s">
        <v>5</v>
      </c>
      <c r="C391" s="20" t="s">
        <v>6</v>
      </c>
      <c r="D391" s="20"/>
      <c r="E391" s="9" t="s">
        <v>5</v>
      </c>
      <c r="F391" s="78" t="s">
        <v>6</v>
      </c>
      <c r="G391" s="79"/>
    </row>
    <row r="392" spans="1:7" ht="20.149999999999999" customHeight="1">
      <c r="A392" s="2"/>
      <c r="B392" s="9" t="s">
        <v>7</v>
      </c>
      <c r="C392" s="9" t="s">
        <v>8</v>
      </c>
      <c r="D392" s="9" t="s">
        <v>9</v>
      </c>
      <c r="E392" s="9" t="s">
        <v>7</v>
      </c>
      <c r="F392" s="9" t="s">
        <v>8</v>
      </c>
      <c r="G392" s="9" t="s">
        <v>9</v>
      </c>
    </row>
    <row r="393" spans="1:7" ht="20.149999999999999" customHeight="1">
      <c r="A393" s="12" t="s">
        <v>39</v>
      </c>
      <c r="B393" s="13">
        <v>232</v>
      </c>
      <c r="C393" s="13">
        <v>3116</v>
      </c>
      <c r="D393" s="13">
        <v>1689</v>
      </c>
      <c r="E393" s="13">
        <v>0</v>
      </c>
      <c r="F393" s="13">
        <v>0</v>
      </c>
      <c r="G393" s="13">
        <v>0</v>
      </c>
    </row>
    <row r="394" spans="1:7" ht="20.149999999999999" customHeight="1">
      <c r="A394" s="12" t="s">
        <v>40</v>
      </c>
      <c r="B394" s="13">
        <v>1068</v>
      </c>
      <c r="C394" s="13">
        <v>31781</v>
      </c>
      <c r="D394" s="13">
        <v>30765</v>
      </c>
      <c r="E394" s="13">
        <v>3778</v>
      </c>
      <c r="F394" s="13">
        <v>321688</v>
      </c>
      <c r="G394" s="13">
        <v>290361</v>
      </c>
    </row>
    <row r="395" spans="1:7" ht="20.149999999999999" customHeight="1">
      <c r="A395" s="12" t="s">
        <v>41</v>
      </c>
      <c r="B395" s="13">
        <v>274</v>
      </c>
      <c r="C395" s="13">
        <v>6241</v>
      </c>
      <c r="D395" s="13">
        <v>5977</v>
      </c>
      <c r="E395" s="13">
        <v>282</v>
      </c>
      <c r="F395" s="13">
        <v>19772</v>
      </c>
      <c r="G395" s="13">
        <v>17737</v>
      </c>
    </row>
    <row r="396" spans="1:7" ht="20.149999999999999" customHeight="1">
      <c r="A396" s="12" t="s">
        <v>42</v>
      </c>
      <c r="B396" s="13">
        <v>475</v>
      </c>
      <c r="C396" s="13">
        <v>26263</v>
      </c>
      <c r="D396" s="13">
        <v>29179</v>
      </c>
      <c r="E396" s="13">
        <v>691</v>
      </c>
      <c r="F396" s="13">
        <v>43406</v>
      </c>
      <c r="G396" s="13">
        <v>42133</v>
      </c>
    </row>
    <row r="397" spans="1:7" ht="20.149999999999999" customHeight="1">
      <c r="A397" s="12" t="s">
        <v>43</v>
      </c>
      <c r="B397" s="13">
        <v>206</v>
      </c>
      <c r="C397" s="13">
        <v>1736</v>
      </c>
      <c r="D397" s="13">
        <v>1445</v>
      </c>
      <c r="E397" s="13">
        <v>14</v>
      </c>
      <c r="F397" s="13">
        <v>251</v>
      </c>
      <c r="G397" s="13">
        <v>484</v>
      </c>
    </row>
    <row r="398" spans="1:7" ht="20.149999999999999" customHeight="1">
      <c r="A398" s="12" t="s">
        <v>44</v>
      </c>
      <c r="B398" s="13">
        <v>69</v>
      </c>
      <c r="C398" s="13">
        <v>2080</v>
      </c>
      <c r="D398" s="13">
        <v>1914</v>
      </c>
      <c r="E398" s="13">
        <v>345</v>
      </c>
      <c r="F398" s="13">
        <v>24492</v>
      </c>
      <c r="G398" s="13">
        <v>21943</v>
      </c>
    </row>
    <row r="399" spans="1:7" ht="20.149999999999999" customHeight="1">
      <c r="A399" s="12" t="s">
        <v>45</v>
      </c>
      <c r="B399" s="13">
        <v>50</v>
      </c>
      <c r="C399" s="13">
        <v>1256</v>
      </c>
      <c r="D399" s="13">
        <v>1012</v>
      </c>
      <c r="E399" s="13">
        <v>0</v>
      </c>
      <c r="F399" s="13">
        <v>0</v>
      </c>
      <c r="G399" s="13">
        <v>0</v>
      </c>
    </row>
    <row r="400" spans="1:7" ht="20.149999999999999" customHeight="1">
      <c r="A400" s="12" t="s">
        <v>46</v>
      </c>
      <c r="B400" s="13">
        <v>50</v>
      </c>
      <c r="C400" s="13">
        <v>472</v>
      </c>
      <c r="D400" s="13">
        <v>635</v>
      </c>
      <c r="E400" s="13">
        <v>0</v>
      </c>
      <c r="F400" s="13">
        <v>0</v>
      </c>
      <c r="G400" s="13">
        <v>0</v>
      </c>
    </row>
    <row r="401" spans="1:7" ht="20.149999999999999" customHeight="1">
      <c r="A401" s="12" t="s">
        <v>47</v>
      </c>
      <c r="B401" s="13">
        <v>371</v>
      </c>
      <c r="C401" s="13">
        <v>18057</v>
      </c>
      <c r="D401" s="13">
        <v>17253</v>
      </c>
      <c r="E401" s="13">
        <v>1745</v>
      </c>
      <c r="F401" s="13">
        <v>148223</v>
      </c>
      <c r="G401" s="13">
        <v>133680</v>
      </c>
    </row>
    <row r="402" spans="1:7" ht="20.149999999999999" customHeight="1">
      <c r="A402" s="12" t="s">
        <v>48</v>
      </c>
      <c r="B402" s="13">
        <v>286</v>
      </c>
      <c r="C402" s="13">
        <v>6699</v>
      </c>
      <c r="D402" s="13">
        <v>6664</v>
      </c>
      <c r="E402" s="13">
        <v>48</v>
      </c>
      <c r="F402" s="13">
        <v>1652</v>
      </c>
      <c r="G402" s="13">
        <v>1634</v>
      </c>
    </row>
    <row r="403" spans="1:7" ht="20.149999999999999" customHeight="1">
      <c r="A403" s="12" t="s">
        <v>49</v>
      </c>
      <c r="B403" s="13">
        <v>5953</v>
      </c>
      <c r="C403" s="13">
        <v>214142</v>
      </c>
      <c r="D403" s="13">
        <v>216630</v>
      </c>
      <c r="E403" s="13">
        <v>6655</v>
      </c>
      <c r="F403" s="13">
        <v>435228</v>
      </c>
      <c r="G403" s="13">
        <v>389697</v>
      </c>
    </row>
    <row r="404" spans="1:7" ht="20.149999999999999" customHeight="1">
      <c r="A404" s="1" t="s">
        <v>50</v>
      </c>
      <c r="B404" s="2">
        <f t="shared" ref="B404:G404" si="15">SUM(B357:B384,B393:B403)</f>
        <v>15724</v>
      </c>
      <c r="C404" s="2">
        <f t="shared" si="15"/>
        <v>489168</v>
      </c>
      <c r="D404" s="2">
        <f t="shared" si="15"/>
        <v>501037</v>
      </c>
      <c r="E404" s="2">
        <f t="shared" si="15"/>
        <v>29464</v>
      </c>
      <c r="F404" s="2">
        <f t="shared" si="15"/>
        <v>2194193</v>
      </c>
      <c r="G404" s="2">
        <f t="shared" si="15"/>
        <v>1963388</v>
      </c>
    </row>
    <row r="405" spans="1:7" ht="20.149999999999999" customHeight="1">
      <c r="A405" s="37"/>
      <c r="B405" s="27"/>
      <c r="C405" s="27"/>
      <c r="D405" s="27"/>
      <c r="E405" s="27"/>
      <c r="F405" s="27"/>
      <c r="G405" s="27"/>
    </row>
    <row r="406" spans="1:7" ht="20.149999999999999" customHeight="1">
      <c r="A406" s="40" t="s">
        <v>51</v>
      </c>
      <c r="B406" s="27"/>
      <c r="C406" s="27"/>
      <c r="D406" s="27"/>
      <c r="E406" s="27"/>
      <c r="F406" s="27"/>
      <c r="G406" s="27"/>
    </row>
    <row r="407" spans="1:7" ht="20.149999999999999" customHeight="1">
      <c r="A407" s="29"/>
      <c r="B407" s="27"/>
      <c r="C407" s="27"/>
      <c r="D407" s="27"/>
      <c r="E407" s="27"/>
      <c r="F407" s="27"/>
      <c r="G407" s="27"/>
    </row>
    <row r="408" spans="1:7" ht="20.149999999999999" customHeight="1">
      <c r="A408" s="6" t="s">
        <v>83</v>
      </c>
      <c r="B408" s="28">
        <v>16649</v>
      </c>
      <c r="C408" s="28">
        <v>482965</v>
      </c>
      <c r="D408" s="28">
        <v>491139</v>
      </c>
      <c r="E408" s="28">
        <v>27841</v>
      </c>
      <c r="F408" s="28">
        <v>1968666</v>
      </c>
      <c r="G408" s="28">
        <v>1767108</v>
      </c>
    </row>
    <row r="409" spans="1:7" ht="20.149999999999999" customHeight="1">
      <c r="A409" s="6" t="s">
        <v>101</v>
      </c>
      <c r="B409" s="28">
        <f t="shared" ref="B409:G409" si="16">SUM(B404)</f>
        <v>15724</v>
      </c>
      <c r="C409" s="28">
        <f t="shared" si="16"/>
        <v>489168</v>
      </c>
      <c r="D409" s="28">
        <f t="shared" si="16"/>
        <v>501037</v>
      </c>
      <c r="E409" s="28">
        <f t="shared" si="16"/>
        <v>29464</v>
      </c>
      <c r="F409" s="28">
        <f t="shared" si="16"/>
        <v>2194193</v>
      </c>
      <c r="G409" s="28">
        <f t="shared" si="16"/>
        <v>1963388</v>
      </c>
    </row>
    <row r="410" spans="1:7" ht="20.149999999999999" customHeight="1">
      <c r="A410" s="30" t="s">
        <v>52</v>
      </c>
      <c r="B410" s="31">
        <f t="shared" ref="B410:G410" si="17">SUM((B409-B408)/B408*100)</f>
        <v>-5.5558892425971527</v>
      </c>
      <c r="C410" s="31">
        <f t="shared" si="17"/>
        <v>1.2843580797780376</v>
      </c>
      <c r="D410" s="31">
        <f t="shared" si="17"/>
        <v>2.0153154198709533</v>
      </c>
      <c r="E410" s="31">
        <f t="shared" si="17"/>
        <v>5.8295319852016814</v>
      </c>
      <c r="F410" s="31">
        <f t="shared" si="17"/>
        <v>11.45582846455417</v>
      </c>
      <c r="G410" s="31">
        <f t="shared" si="17"/>
        <v>11.107413921503383</v>
      </c>
    </row>
    <row r="411" spans="1:7" ht="20.149999999999999" customHeight="1">
      <c r="A411" s="33"/>
      <c r="B411" s="27"/>
      <c r="C411" s="27"/>
      <c r="D411" s="27"/>
      <c r="E411" s="27"/>
      <c r="F411" s="27"/>
      <c r="G411" s="27"/>
    </row>
    <row r="412" spans="1:7" ht="20.149999999999999" customHeight="1">
      <c r="A412" s="33"/>
      <c r="B412" s="27"/>
      <c r="C412" s="27"/>
      <c r="D412" s="27"/>
      <c r="E412" s="27"/>
      <c r="F412" s="27"/>
      <c r="G412" s="27"/>
    </row>
    <row r="413" spans="1:7" ht="20.149999999999999" customHeight="1">
      <c r="A413" s="33"/>
      <c r="B413" s="27"/>
      <c r="C413" s="27"/>
      <c r="D413" s="27"/>
      <c r="E413" s="27"/>
      <c r="F413" s="27"/>
      <c r="G413" s="27"/>
    </row>
    <row r="414" spans="1:7" ht="20.149999999999999" customHeight="1">
      <c r="A414" s="33"/>
      <c r="B414" s="27"/>
      <c r="C414" s="27"/>
      <c r="D414" s="27"/>
      <c r="E414" s="27"/>
      <c r="F414" s="27"/>
      <c r="G414" s="27"/>
    </row>
    <row r="415" spans="1:7" ht="20.149999999999999" customHeight="1">
      <c r="A415" s="33"/>
      <c r="B415" s="27"/>
      <c r="C415" s="27"/>
      <c r="D415" s="27"/>
      <c r="E415" s="27"/>
      <c r="F415" s="27"/>
      <c r="G415" s="27"/>
    </row>
    <row r="416" spans="1:7" ht="20.149999999999999" customHeight="1">
      <c r="A416" s="33"/>
      <c r="B416" s="27"/>
      <c r="C416" s="27"/>
      <c r="D416" s="27"/>
      <c r="E416" s="27"/>
      <c r="F416" s="27"/>
      <c r="G416" s="27"/>
    </row>
    <row r="417" spans="1:7" ht="20.149999999999999" customHeight="1">
      <c r="A417" s="33"/>
      <c r="B417" s="27"/>
      <c r="C417" s="27"/>
      <c r="D417" s="27"/>
      <c r="E417" s="27"/>
      <c r="F417" s="27"/>
      <c r="G417" s="27"/>
    </row>
    <row r="418" spans="1:7" ht="20.149999999999999" customHeight="1">
      <c r="A418" s="33"/>
      <c r="B418" s="27"/>
      <c r="C418" s="27"/>
      <c r="D418" s="27"/>
      <c r="E418" s="27"/>
      <c r="F418" s="27"/>
      <c r="G418" s="27"/>
    </row>
    <row r="419" spans="1:7" ht="20.149999999999999" customHeight="1">
      <c r="A419" s="33"/>
      <c r="B419" s="27"/>
      <c r="C419" s="27"/>
      <c r="D419" s="27"/>
      <c r="E419" s="27"/>
      <c r="F419" s="27"/>
      <c r="G419" s="27"/>
    </row>
    <row r="420" spans="1:7" ht="20.149999999999999" customHeight="1">
      <c r="A420" s="47"/>
      <c r="B420" s="48"/>
      <c r="C420" s="48"/>
      <c r="D420" s="48"/>
      <c r="E420" s="48"/>
      <c r="F420" s="48"/>
      <c r="G420" s="48"/>
    </row>
    <row r="421" spans="1:7" ht="20.149999999999999" customHeight="1">
      <c r="A421" s="1" t="s">
        <v>0</v>
      </c>
      <c r="B421" s="2"/>
      <c r="C421" s="2"/>
      <c r="D421" s="2"/>
      <c r="E421" s="72" t="s">
        <v>102</v>
      </c>
      <c r="F421" s="73"/>
      <c r="G421" s="74"/>
    </row>
    <row r="422" spans="1:7" ht="20.149999999999999" customHeight="1">
      <c r="A422" s="83" t="s">
        <v>1</v>
      </c>
      <c r="B422" s="84"/>
      <c r="C422" s="85"/>
      <c r="D422" s="2"/>
      <c r="E422" s="2"/>
      <c r="F422" s="2"/>
      <c r="G422" s="2"/>
    </row>
    <row r="423" spans="1:7" ht="20.149999999999999" customHeight="1">
      <c r="A423" s="6"/>
      <c r="B423" s="80" t="s">
        <v>2</v>
      </c>
      <c r="C423" s="81"/>
      <c r="D423" s="81"/>
      <c r="E423" s="81"/>
      <c r="F423" s="81"/>
      <c r="G423" s="82"/>
    </row>
    <row r="424" spans="1:7" ht="20.149999999999999" customHeight="1">
      <c r="A424" s="2"/>
      <c r="B424" s="75" t="s">
        <v>3</v>
      </c>
      <c r="C424" s="76"/>
      <c r="D424" s="77"/>
      <c r="E424" s="77" t="s">
        <v>4</v>
      </c>
      <c r="F424" s="88"/>
      <c r="G424" s="88"/>
    </row>
    <row r="425" spans="1:7" ht="20.149999999999999" customHeight="1">
      <c r="A425" s="2"/>
      <c r="B425" s="9" t="s">
        <v>5</v>
      </c>
      <c r="C425" s="78" t="s">
        <v>6</v>
      </c>
      <c r="D425" s="79"/>
      <c r="E425" s="9" t="s">
        <v>5</v>
      </c>
      <c r="F425" s="78" t="s">
        <v>6</v>
      </c>
      <c r="G425" s="79"/>
    </row>
    <row r="426" spans="1:7" ht="20.149999999999999" customHeight="1">
      <c r="A426" s="2"/>
      <c r="B426" s="9" t="s">
        <v>7</v>
      </c>
      <c r="C426" s="9" t="s">
        <v>8</v>
      </c>
      <c r="D426" s="9" t="s">
        <v>9</v>
      </c>
      <c r="E426" s="9" t="s">
        <v>7</v>
      </c>
      <c r="F426" s="9" t="s">
        <v>8</v>
      </c>
      <c r="G426" s="9" t="s">
        <v>9</v>
      </c>
    </row>
    <row r="427" spans="1:7" ht="20.149999999999999" customHeight="1">
      <c r="A427" s="12" t="s">
        <v>10</v>
      </c>
      <c r="B427" s="13">
        <v>4</v>
      </c>
      <c r="C427" s="13">
        <v>0</v>
      </c>
      <c r="D427" s="13">
        <v>0</v>
      </c>
      <c r="E427" s="13">
        <v>236</v>
      </c>
      <c r="F427" s="13">
        <v>15129</v>
      </c>
      <c r="G427" s="13">
        <v>14166</v>
      </c>
    </row>
    <row r="428" spans="1:7" ht="20.149999999999999" customHeight="1">
      <c r="A428" s="12" t="s">
        <v>11</v>
      </c>
      <c r="B428" s="13">
        <v>116</v>
      </c>
      <c r="C428" s="13">
        <v>569</v>
      </c>
      <c r="D428" s="13">
        <v>1250</v>
      </c>
      <c r="E428" s="13">
        <v>428</v>
      </c>
      <c r="F428" s="13">
        <v>34765</v>
      </c>
      <c r="G428" s="13">
        <v>32316</v>
      </c>
    </row>
    <row r="429" spans="1:7" ht="20.149999999999999" customHeight="1">
      <c r="A429" s="12" t="s">
        <v>12</v>
      </c>
      <c r="B429">
        <v>232</v>
      </c>
      <c r="C429" s="13">
        <v>7564</v>
      </c>
      <c r="D429" s="13">
        <v>6968</v>
      </c>
      <c r="E429" s="13">
        <v>16</v>
      </c>
      <c r="F429" s="13">
        <v>621</v>
      </c>
      <c r="G429" s="13">
        <v>493</v>
      </c>
    </row>
    <row r="430" spans="1:7" ht="20.149999999999999" customHeight="1">
      <c r="A430" s="12" t="s">
        <v>13</v>
      </c>
      <c r="B430" s="13">
        <v>84</v>
      </c>
      <c r="C430" s="13">
        <v>1112</v>
      </c>
      <c r="D430" s="13">
        <v>1067</v>
      </c>
      <c r="E430" s="13">
        <v>0</v>
      </c>
      <c r="F430" s="13">
        <v>0</v>
      </c>
      <c r="G430" s="13">
        <v>0</v>
      </c>
    </row>
    <row r="431" spans="1:7" ht="20.149999999999999" customHeight="1">
      <c r="A431" s="12" t="s">
        <v>14</v>
      </c>
      <c r="B431" s="13">
        <v>1</v>
      </c>
      <c r="C431" s="13">
        <v>0</v>
      </c>
      <c r="D431" s="13">
        <v>0</v>
      </c>
      <c r="E431" s="13">
        <v>135</v>
      </c>
      <c r="F431" s="13">
        <v>7383</v>
      </c>
      <c r="G431" s="13">
        <v>5762</v>
      </c>
    </row>
    <row r="432" spans="1:7" ht="20.149999999999999" customHeight="1">
      <c r="A432" s="12" t="s">
        <v>15</v>
      </c>
      <c r="B432" s="13">
        <v>145</v>
      </c>
      <c r="C432" s="13">
        <v>2565</v>
      </c>
      <c r="D432" s="13">
        <v>2300</v>
      </c>
      <c r="E432" s="13">
        <v>1415</v>
      </c>
      <c r="F432" s="13">
        <v>118680</v>
      </c>
      <c r="G432" s="13">
        <v>112721</v>
      </c>
    </row>
    <row r="433" spans="1:7" ht="20.149999999999999" customHeight="1">
      <c r="A433" s="12" t="s">
        <v>16</v>
      </c>
      <c r="B433" s="13">
        <v>1172</v>
      </c>
      <c r="C433" s="13">
        <v>38469</v>
      </c>
      <c r="D433" s="13">
        <v>42895</v>
      </c>
      <c r="E433" s="13">
        <v>6236</v>
      </c>
      <c r="F433" s="13">
        <v>519690</v>
      </c>
      <c r="G433" s="13">
        <v>486864</v>
      </c>
    </row>
    <row r="434" spans="1:7" ht="20.149999999999999" customHeight="1">
      <c r="A434" s="12" t="s">
        <v>17</v>
      </c>
      <c r="B434" s="13">
        <v>1567</v>
      </c>
      <c r="C434" s="13">
        <v>63174</v>
      </c>
      <c r="D434" s="13">
        <v>76742</v>
      </c>
      <c r="E434" s="13">
        <v>2905</v>
      </c>
      <c r="F434" s="13">
        <v>202535</v>
      </c>
      <c r="G434" s="13">
        <v>170476</v>
      </c>
    </row>
    <row r="435" spans="1:7" ht="20.149999999999999" customHeight="1">
      <c r="A435" s="12" t="s">
        <v>18</v>
      </c>
      <c r="B435" s="13">
        <v>184</v>
      </c>
      <c r="C435" s="13">
        <v>3117</v>
      </c>
      <c r="D435" s="13">
        <v>2671</v>
      </c>
      <c r="E435" s="13">
        <v>0</v>
      </c>
      <c r="F435" s="13">
        <v>0</v>
      </c>
      <c r="G435" s="13">
        <v>0</v>
      </c>
    </row>
    <row r="436" spans="1:7" ht="20.149999999999999" customHeight="1">
      <c r="A436" s="12" t="s">
        <v>19</v>
      </c>
      <c r="B436" s="13">
        <v>106</v>
      </c>
      <c r="C436" s="13">
        <v>3042</v>
      </c>
      <c r="D436" s="13">
        <v>2788</v>
      </c>
      <c r="E436" s="13">
        <v>2</v>
      </c>
      <c r="F436" s="13">
        <v>0</v>
      </c>
      <c r="G436" s="13">
        <v>1</v>
      </c>
    </row>
    <row r="437" spans="1:7" ht="20.149999999999999" customHeight="1">
      <c r="A437" s="12" t="s">
        <v>20</v>
      </c>
      <c r="B437" s="13">
        <v>156</v>
      </c>
      <c r="C437" s="13">
        <v>3332</v>
      </c>
      <c r="D437" s="13">
        <v>3082</v>
      </c>
      <c r="E437" s="13">
        <v>272</v>
      </c>
      <c r="F437" s="13">
        <v>17245</v>
      </c>
      <c r="G437" s="13">
        <v>14993</v>
      </c>
    </row>
    <row r="438" spans="1:7" ht="20.149999999999999" customHeight="1">
      <c r="A438" s="12" t="s">
        <v>21</v>
      </c>
      <c r="B438" s="13">
        <v>122</v>
      </c>
      <c r="C438" s="13">
        <v>1476</v>
      </c>
      <c r="D438" s="13">
        <v>1279</v>
      </c>
      <c r="E438" s="13">
        <v>206</v>
      </c>
      <c r="F438" s="13">
        <v>11986</v>
      </c>
      <c r="G438" s="13">
        <v>11145</v>
      </c>
    </row>
    <row r="439" spans="1:7" ht="20.149999999999999" customHeight="1">
      <c r="A439" s="12" t="s">
        <v>22</v>
      </c>
      <c r="B439" s="13">
        <v>132</v>
      </c>
      <c r="C439" s="13">
        <v>1363</v>
      </c>
      <c r="D439" s="13">
        <v>1306</v>
      </c>
      <c r="E439" s="13">
        <v>0</v>
      </c>
      <c r="F439" s="13">
        <v>0</v>
      </c>
      <c r="G439" s="13">
        <v>0</v>
      </c>
    </row>
    <row r="440" spans="1:7" ht="20.149999999999999" customHeight="1">
      <c r="A440" s="12" t="s">
        <v>23</v>
      </c>
      <c r="B440" s="13">
        <v>295</v>
      </c>
      <c r="C440" s="13">
        <v>4058</v>
      </c>
      <c r="D440" s="13">
        <v>3139</v>
      </c>
      <c r="E440" s="13">
        <v>199</v>
      </c>
      <c r="F440" s="13">
        <v>13397</v>
      </c>
      <c r="G440" s="13">
        <v>12570</v>
      </c>
    </row>
    <row r="441" spans="1:7" ht="20.149999999999999" customHeight="1">
      <c r="A441" s="12" t="s">
        <v>24</v>
      </c>
      <c r="B441" s="13">
        <v>126</v>
      </c>
      <c r="C441" s="13">
        <v>268</v>
      </c>
      <c r="D441" s="13">
        <v>221</v>
      </c>
      <c r="E441" s="13">
        <v>0</v>
      </c>
      <c r="F441" s="13">
        <v>0</v>
      </c>
      <c r="G441" s="13">
        <v>0</v>
      </c>
    </row>
    <row r="442" spans="1:7" ht="20.149999999999999" customHeight="1">
      <c r="A442" s="12" t="s">
        <v>25</v>
      </c>
      <c r="B442" s="13">
        <v>62</v>
      </c>
      <c r="C442" s="13">
        <v>735</v>
      </c>
      <c r="D442" s="13">
        <v>709</v>
      </c>
      <c r="E442" s="13">
        <v>0</v>
      </c>
      <c r="F442" s="13">
        <v>0</v>
      </c>
      <c r="G442" s="13">
        <v>0</v>
      </c>
    </row>
    <row r="443" spans="1:7" ht="20.149999999999999" customHeight="1">
      <c r="A443" s="12" t="s">
        <v>26</v>
      </c>
      <c r="B443" s="13">
        <v>50</v>
      </c>
      <c r="C443" s="13">
        <v>273</v>
      </c>
      <c r="D443" s="13">
        <v>301</v>
      </c>
      <c r="E443" s="13">
        <v>0</v>
      </c>
      <c r="F443" s="13">
        <v>0</v>
      </c>
      <c r="G443" s="13">
        <v>0</v>
      </c>
    </row>
    <row r="444" spans="1:7" ht="20.149999999999999" customHeight="1">
      <c r="A444" s="12" t="s">
        <v>27</v>
      </c>
      <c r="B444" s="13">
        <v>398</v>
      </c>
      <c r="C444" s="13">
        <v>13443</v>
      </c>
      <c r="D444" s="13">
        <v>12937</v>
      </c>
      <c r="E444" s="13">
        <v>2804</v>
      </c>
      <c r="F444" s="13">
        <v>221082</v>
      </c>
      <c r="G444" s="13">
        <v>203800</v>
      </c>
    </row>
    <row r="445" spans="1:7" ht="20.149999999999999" customHeight="1">
      <c r="A445" s="12" t="s">
        <v>28</v>
      </c>
      <c r="B445" s="13">
        <v>175</v>
      </c>
      <c r="C445" s="13">
        <v>2929</v>
      </c>
      <c r="D445" s="13">
        <v>2664</v>
      </c>
      <c r="E445" s="13">
        <v>581</v>
      </c>
      <c r="F445" s="13">
        <v>45306</v>
      </c>
      <c r="G445" s="13">
        <v>42928</v>
      </c>
    </row>
    <row r="446" spans="1:7" ht="20.149999999999999" customHeight="1">
      <c r="A446" s="12" t="s">
        <v>29</v>
      </c>
      <c r="B446" s="13">
        <v>32</v>
      </c>
      <c r="C446" s="13">
        <v>170</v>
      </c>
      <c r="D446" s="13">
        <v>162</v>
      </c>
      <c r="E446" s="13">
        <v>0</v>
      </c>
      <c r="F446" s="13">
        <v>0</v>
      </c>
      <c r="G446" s="13">
        <v>0</v>
      </c>
    </row>
    <row r="447" spans="1:7" ht="20.149999999999999" customHeight="1">
      <c r="A447" s="12" t="s">
        <v>30</v>
      </c>
      <c r="B447" s="13">
        <v>126</v>
      </c>
      <c r="C447" s="13">
        <v>2350</v>
      </c>
      <c r="D447" s="13">
        <v>2332</v>
      </c>
      <c r="E447" s="13">
        <v>18</v>
      </c>
      <c r="F447" s="13">
        <v>1029</v>
      </c>
      <c r="G447" s="13">
        <v>481</v>
      </c>
    </row>
    <row r="448" spans="1:7" ht="20.149999999999999" customHeight="1">
      <c r="A448" s="12" t="s">
        <v>31</v>
      </c>
      <c r="B448" s="13">
        <v>429</v>
      </c>
      <c r="C448" s="13">
        <v>10991</v>
      </c>
      <c r="D448" s="13">
        <v>10089</v>
      </c>
      <c r="E448" s="13">
        <v>2637</v>
      </c>
      <c r="F448" s="13">
        <v>205420</v>
      </c>
      <c r="G448" s="13">
        <v>192738</v>
      </c>
    </row>
    <row r="449" spans="1:7" ht="20.149999999999999" customHeight="1">
      <c r="A449" s="12" t="s">
        <v>32</v>
      </c>
      <c r="B449" s="13">
        <v>152</v>
      </c>
      <c r="C449" s="13">
        <v>1905</v>
      </c>
      <c r="D449" s="13">
        <v>1721</v>
      </c>
      <c r="E449" s="13">
        <v>0</v>
      </c>
      <c r="F449" s="13">
        <v>0</v>
      </c>
      <c r="G449" s="13">
        <v>0</v>
      </c>
    </row>
    <row r="450" spans="1:7" ht="20.149999999999999" customHeight="1">
      <c r="A450" s="12" t="s">
        <v>33</v>
      </c>
      <c r="B450" s="13">
        <v>276</v>
      </c>
      <c r="C450" s="13">
        <v>4306</v>
      </c>
      <c r="D450" s="13">
        <v>3331</v>
      </c>
      <c r="E450" s="13">
        <v>36</v>
      </c>
      <c r="F450" s="13">
        <v>1956</v>
      </c>
      <c r="G450" s="13">
        <v>1889</v>
      </c>
    </row>
    <row r="451" spans="1:7" ht="20.149999999999999" customHeight="1">
      <c r="A451" s="12" t="s">
        <v>34</v>
      </c>
      <c r="B451" s="13">
        <v>112</v>
      </c>
      <c r="C451" s="13">
        <v>1828</v>
      </c>
      <c r="D451" s="13">
        <v>1627</v>
      </c>
      <c r="E451" s="13">
        <v>0</v>
      </c>
      <c r="F451" s="13">
        <v>0</v>
      </c>
      <c r="G451" s="13">
        <v>0</v>
      </c>
    </row>
    <row r="452" spans="1:7" ht="20.149999999999999" customHeight="1">
      <c r="A452" s="12" t="s">
        <v>35</v>
      </c>
      <c r="B452" s="13">
        <v>801</v>
      </c>
      <c r="C452" s="13">
        <v>24133</v>
      </c>
      <c r="D452" s="13">
        <v>25497</v>
      </c>
      <c r="E452" s="13">
        <v>853</v>
      </c>
      <c r="F452" s="13">
        <v>51505</v>
      </c>
      <c r="G452" s="13">
        <v>44301</v>
      </c>
    </row>
    <row r="453" spans="1:7" ht="20.149999999999999" customHeight="1">
      <c r="A453" s="12" t="s">
        <v>36</v>
      </c>
      <c r="B453" s="13">
        <v>434</v>
      </c>
      <c r="C453" s="13">
        <v>17349</v>
      </c>
      <c r="D453" s="13">
        <v>13960</v>
      </c>
      <c r="E453" s="13">
        <v>170</v>
      </c>
      <c r="F453" s="13">
        <v>12330</v>
      </c>
      <c r="G453" s="13">
        <v>11934</v>
      </c>
    </row>
    <row r="454" spans="1:7" ht="20.149999999999999" customHeight="1">
      <c r="A454" s="12" t="s">
        <v>37</v>
      </c>
      <c r="B454" s="13">
        <v>84</v>
      </c>
      <c r="C454" s="13">
        <v>1387</v>
      </c>
      <c r="D454" s="13">
        <v>1399</v>
      </c>
      <c r="E454" s="13">
        <v>8</v>
      </c>
      <c r="F454" s="13">
        <v>175</v>
      </c>
      <c r="G454" s="13">
        <v>176</v>
      </c>
    </row>
    <row r="455" spans="1:7" ht="20.149999999999999" customHeight="1">
      <c r="A455" s="6"/>
      <c r="B455" s="2"/>
      <c r="C455" s="89"/>
      <c r="D455" s="89"/>
      <c r="E455" s="2"/>
      <c r="F455" s="2"/>
      <c r="G455" s="2"/>
    </row>
    <row r="456" spans="1:7" ht="20.149999999999999" customHeight="1">
      <c r="A456" s="1" t="s">
        <v>0</v>
      </c>
      <c r="B456" s="2"/>
      <c r="C456" s="2"/>
      <c r="D456" s="2"/>
      <c r="E456" s="72" t="s">
        <v>103</v>
      </c>
      <c r="F456" s="73"/>
      <c r="G456" s="74"/>
    </row>
    <row r="457" spans="1:7" ht="20.149999999999999" customHeight="1">
      <c r="A457" s="75" t="s">
        <v>1</v>
      </c>
      <c r="B457" s="77"/>
      <c r="C457" s="2"/>
      <c r="D457" s="2"/>
      <c r="E457" s="2"/>
      <c r="F457" s="2"/>
      <c r="G457" s="2"/>
    </row>
    <row r="458" spans="1:7" ht="20.149999999999999" customHeight="1">
      <c r="A458" s="6"/>
      <c r="B458" s="80" t="s">
        <v>2</v>
      </c>
      <c r="C458" s="81"/>
      <c r="D458" s="81"/>
      <c r="E458" s="81"/>
      <c r="F458" s="81"/>
      <c r="G458" s="82"/>
    </row>
    <row r="459" spans="1:7" ht="20.149999999999999" customHeight="1">
      <c r="A459" s="2"/>
      <c r="B459" s="18"/>
      <c r="C459" s="18"/>
      <c r="D459" s="18"/>
      <c r="E459" s="18"/>
      <c r="F459" s="18"/>
      <c r="G459" s="18"/>
    </row>
    <row r="460" spans="1:7" ht="20.149999999999999" customHeight="1">
      <c r="A460" s="2"/>
      <c r="B460" s="18" t="s">
        <v>3</v>
      </c>
      <c r="C460" s="20"/>
      <c r="D460" s="20"/>
      <c r="E460" s="75" t="s">
        <v>4</v>
      </c>
      <c r="F460" s="76"/>
      <c r="G460" s="77"/>
    </row>
    <row r="461" spans="1:7" ht="20.149999999999999" customHeight="1">
      <c r="A461" s="2"/>
      <c r="B461" s="9" t="s">
        <v>5</v>
      </c>
      <c r="C461" s="20" t="s">
        <v>6</v>
      </c>
      <c r="D461" s="20"/>
      <c r="E461" s="9" t="s">
        <v>5</v>
      </c>
      <c r="F461" s="78" t="s">
        <v>6</v>
      </c>
      <c r="G461" s="79"/>
    </row>
    <row r="462" spans="1:7" ht="20.149999999999999" customHeight="1">
      <c r="A462" s="2"/>
      <c r="B462" s="9" t="s">
        <v>7</v>
      </c>
      <c r="C462" s="9" t="s">
        <v>8</v>
      </c>
      <c r="D462" s="9" t="s">
        <v>9</v>
      </c>
      <c r="E462" s="9" t="s">
        <v>7</v>
      </c>
      <c r="F462" s="9" t="s">
        <v>8</v>
      </c>
      <c r="G462" s="9" t="s">
        <v>9</v>
      </c>
    </row>
    <row r="463" spans="1:7" ht="20.149999999999999" customHeight="1">
      <c r="A463" s="12" t="s">
        <v>39</v>
      </c>
      <c r="B463" s="13">
        <v>254</v>
      </c>
      <c r="C463" s="13">
        <v>3668</v>
      </c>
      <c r="D463" s="13">
        <v>1702</v>
      </c>
      <c r="E463" s="13">
        <v>0</v>
      </c>
      <c r="F463" s="13">
        <v>0</v>
      </c>
      <c r="G463" s="13">
        <v>0</v>
      </c>
    </row>
    <row r="464" spans="1:7" ht="20.149999999999999" customHeight="1">
      <c r="A464" s="12" t="s">
        <v>40</v>
      </c>
      <c r="B464" s="13">
        <v>1004</v>
      </c>
      <c r="C464" s="13">
        <v>36192</v>
      </c>
      <c r="D464" s="13">
        <v>34046</v>
      </c>
      <c r="E464" s="13">
        <v>4452</v>
      </c>
      <c r="F464" s="13">
        <v>375682</v>
      </c>
      <c r="G464" s="13">
        <v>359662</v>
      </c>
    </row>
    <row r="465" spans="1:7" ht="20.149999999999999" customHeight="1">
      <c r="A465" s="12" t="s">
        <v>41</v>
      </c>
      <c r="B465" s="13">
        <v>318</v>
      </c>
      <c r="C465" s="13">
        <v>8427</v>
      </c>
      <c r="D465" s="13">
        <v>7176</v>
      </c>
      <c r="E465" s="13">
        <v>348</v>
      </c>
      <c r="F465" s="13">
        <v>25810</v>
      </c>
      <c r="G465" s="13">
        <v>24345</v>
      </c>
    </row>
    <row r="466" spans="1:7" ht="20.149999999999999" customHeight="1">
      <c r="A466" s="12" t="s">
        <v>42</v>
      </c>
      <c r="B466" s="13">
        <v>738</v>
      </c>
      <c r="C466" s="13">
        <v>30807</v>
      </c>
      <c r="D466" s="13">
        <v>35263</v>
      </c>
      <c r="E466" s="13">
        <v>966</v>
      </c>
      <c r="F466" s="13">
        <v>61296</v>
      </c>
      <c r="G466" s="13">
        <v>59114</v>
      </c>
    </row>
    <row r="467" spans="1:7" ht="20.149999999999999" customHeight="1">
      <c r="A467" s="12" t="s">
        <v>43</v>
      </c>
      <c r="B467" s="13">
        <v>199</v>
      </c>
      <c r="C467" s="13">
        <v>2205</v>
      </c>
      <c r="D467" s="13">
        <v>1661</v>
      </c>
      <c r="E467" s="13">
        <v>21</v>
      </c>
      <c r="F467" s="13">
        <v>431</v>
      </c>
      <c r="G467" s="13">
        <v>633</v>
      </c>
    </row>
    <row r="468" spans="1:7" ht="20.149999999999999" customHeight="1">
      <c r="A468" s="12" t="s">
        <v>44</v>
      </c>
      <c r="B468" s="13">
        <v>82</v>
      </c>
      <c r="C468" s="13">
        <v>2404</v>
      </c>
      <c r="D468" s="13">
        <v>3101</v>
      </c>
      <c r="E468" s="13">
        <v>414</v>
      </c>
      <c r="F468" s="13">
        <v>29818</v>
      </c>
      <c r="G468" s="13">
        <v>28788</v>
      </c>
    </row>
    <row r="469" spans="1:7" ht="20.149999999999999" customHeight="1">
      <c r="A469" s="12" t="s">
        <v>45</v>
      </c>
      <c r="B469" s="13">
        <v>54</v>
      </c>
      <c r="C469" s="13">
        <v>2218</v>
      </c>
      <c r="D469" s="13">
        <v>1926</v>
      </c>
      <c r="E469" s="13">
        <v>0</v>
      </c>
      <c r="F469" s="13">
        <v>0</v>
      </c>
      <c r="G469" s="13">
        <v>0</v>
      </c>
    </row>
    <row r="470" spans="1:7" ht="20.149999999999999" customHeight="1">
      <c r="A470" s="12" t="s">
        <v>46</v>
      </c>
      <c r="B470" s="13">
        <v>56</v>
      </c>
      <c r="C470" s="13">
        <v>678</v>
      </c>
      <c r="D470" s="13">
        <v>868</v>
      </c>
      <c r="E470" s="13">
        <v>0</v>
      </c>
      <c r="F470" s="13">
        <v>0</v>
      </c>
      <c r="G470" s="13">
        <v>0</v>
      </c>
    </row>
    <row r="471" spans="1:7" ht="20.149999999999999" customHeight="1">
      <c r="A471" s="12" t="s">
        <v>47</v>
      </c>
      <c r="B471" s="13">
        <v>433</v>
      </c>
      <c r="C471" s="13">
        <v>22856</v>
      </c>
      <c r="D471" s="13">
        <v>21417</v>
      </c>
      <c r="E471" s="13">
        <v>1983</v>
      </c>
      <c r="F471" s="13">
        <v>171345</v>
      </c>
      <c r="G471" s="13">
        <v>162479</v>
      </c>
    </row>
    <row r="472" spans="1:7" ht="20.149999999999999" customHeight="1">
      <c r="A472" s="12" t="s">
        <v>48</v>
      </c>
      <c r="B472" s="13">
        <v>321</v>
      </c>
      <c r="C472" s="13">
        <v>9434</v>
      </c>
      <c r="D472" s="13">
        <v>7610</v>
      </c>
      <c r="E472" s="13">
        <v>55</v>
      </c>
      <c r="F472" s="13">
        <v>2036</v>
      </c>
      <c r="G472" s="13">
        <v>1813</v>
      </c>
    </row>
    <row r="473" spans="1:7" ht="20.149999999999999" customHeight="1">
      <c r="A473" s="12" t="s">
        <v>49</v>
      </c>
      <c r="B473" s="13">
        <v>6329</v>
      </c>
      <c r="C473" s="13">
        <v>233918</v>
      </c>
      <c r="D473" s="13">
        <v>241219</v>
      </c>
      <c r="E473" s="13">
        <v>7700</v>
      </c>
      <c r="F473" s="13">
        <v>508826</v>
      </c>
      <c r="G473" s="13">
        <v>457505</v>
      </c>
    </row>
    <row r="474" spans="1:7" ht="20.149999999999999" customHeight="1">
      <c r="A474" s="1" t="s">
        <v>50</v>
      </c>
      <c r="B474" s="2">
        <f t="shared" ref="B474:G474" si="18">SUM(B427:B454,B463:B473)</f>
        <v>17361</v>
      </c>
      <c r="C474" s="2">
        <f t="shared" si="18"/>
        <v>564715</v>
      </c>
      <c r="D474" s="2">
        <f t="shared" si="18"/>
        <v>578426</v>
      </c>
      <c r="E474" s="2">
        <f t="shared" si="18"/>
        <v>35096</v>
      </c>
      <c r="F474" s="2">
        <f t="shared" si="18"/>
        <v>2655478</v>
      </c>
      <c r="G474" s="2">
        <f t="shared" si="18"/>
        <v>2454093</v>
      </c>
    </row>
    <row r="475" spans="1:7" ht="20.149999999999999" customHeight="1">
      <c r="A475" s="38"/>
      <c r="B475" s="38"/>
      <c r="C475" s="38"/>
      <c r="D475" s="38"/>
      <c r="E475" s="38"/>
      <c r="F475" s="38"/>
      <c r="G475" s="38"/>
    </row>
    <row r="476" spans="1:7" ht="20.149999999999999" customHeight="1">
      <c r="A476" s="25" t="s">
        <v>51</v>
      </c>
      <c r="B476" s="38"/>
      <c r="C476" s="38"/>
      <c r="D476" s="38"/>
      <c r="E476" s="38"/>
      <c r="F476" s="38"/>
      <c r="G476" s="38"/>
    </row>
    <row r="477" spans="1:7" ht="20.149999999999999" customHeight="1">
      <c r="A477" s="26"/>
      <c r="B477" s="38"/>
      <c r="C477" s="38"/>
      <c r="D477" s="38"/>
      <c r="E477" s="38"/>
      <c r="F477" s="38"/>
      <c r="G477" s="38"/>
    </row>
    <row r="478" spans="1:7" ht="20.149999999999999" customHeight="1">
      <c r="A478" s="6" t="s">
        <v>84</v>
      </c>
      <c r="B478" s="28">
        <v>18664</v>
      </c>
      <c r="C478" s="28">
        <v>580066</v>
      </c>
      <c r="D478" s="28">
        <v>591545</v>
      </c>
      <c r="E478" s="28">
        <v>33371</v>
      </c>
      <c r="F478" s="28">
        <v>2485382</v>
      </c>
      <c r="G478" s="28">
        <v>2278010</v>
      </c>
    </row>
    <row r="479" spans="1:7" ht="20.149999999999999" customHeight="1">
      <c r="A479" s="6" t="s">
        <v>103</v>
      </c>
      <c r="B479" s="28">
        <f t="shared" ref="B479:G479" si="19">SUM(B474)</f>
        <v>17361</v>
      </c>
      <c r="C479" s="28">
        <f t="shared" si="19"/>
        <v>564715</v>
      </c>
      <c r="D479" s="28">
        <f t="shared" si="19"/>
        <v>578426</v>
      </c>
      <c r="E479" s="28">
        <f t="shared" si="19"/>
        <v>35096</v>
      </c>
      <c r="F479" s="28">
        <f t="shared" si="19"/>
        <v>2655478</v>
      </c>
      <c r="G479" s="28">
        <f t="shared" si="19"/>
        <v>2454093</v>
      </c>
    </row>
    <row r="480" spans="1:7" ht="20.149999999999999" customHeight="1">
      <c r="A480" s="30" t="s">
        <v>52</v>
      </c>
      <c r="B480" s="31">
        <f t="shared" ref="B480:G480" si="20">SUM((B479-B478)/B478*100)</f>
        <v>-6.9813544792113156</v>
      </c>
      <c r="C480" s="31">
        <f t="shared" si="20"/>
        <v>-2.6464229932455963</v>
      </c>
      <c r="D480" s="31">
        <f t="shared" si="20"/>
        <v>-2.2177518193882122</v>
      </c>
      <c r="E480" s="31">
        <f t="shared" si="20"/>
        <v>5.1691588504989356</v>
      </c>
      <c r="F480" s="31">
        <f t="shared" si="20"/>
        <v>6.8438574030068615</v>
      </c>
      <c r="G480" s="31">
        <f t="shared" si="20"/>
        <v>7.7296851199072867</v>
      </c>
    </row>
    <row r="481" spans="1:7" ht="20.149999999999999" customHeight="1">
      <c r="A481" s="33"/>
      <c r="B481" s="32"/>
      <c r="C481" s="32"/>
      <c r="D481" s="32"/>
      <c r="E481" s="32"/>
      <c r="F481" s="32"/>
      <c r="G481" s="32"/>
    </row>
    <row r="482" spans="1:7" ht="20.149999999999999" customHeight="1">
      <c r="A482" s="33"/>
      <c r="B482" s="32"/>
      <c r="C482" s="32"/>
      <c r="D482" s="32"/>
      <c r="E482" s="32"/>
      <c r="F482" s="32"/>
      <c r="G482" s="32"/>
    </row>
    <row r="483" spans="1:7" ht="20.149999999999999" customHeight="1">
      <c r="A483" s="33"/>
      <c r="B483" s="32"/>
      <c r="C483" s="32"/>
      <c r="D483" s="32"/>
      <c r="E483" s="32"/>
      <c r="F483" s="32"/>
      <c r="G483" s="32"/>
    </row>
    <row r="484" spans="1:7" ht="20.149999999999999" customHeight="1">
      <c r="A484" s="33"/>
      <c r="B484" s="32"/>
      <c r="C484" s="32"/>
      <c r="D484" s="32"/>
      <c r="E484" s="32"/>
      <c r="F484" s="32"/>
      <c r="G484" s="32"/>
    </row>
    <row r="485" spans="1:7" ht="20.149999999999999" customHeight="1">
      <c r="A485" s="33"/>
      <c r="B485" s="32"/>
      <c r="C485" s="32"/>
      <c r="D485" s="32"/>
      <c r="E485" s="32"/>
      <c r="F485" s="32"/>
      <c r="G485" s="32"/>
    </row>
    <row r="486" spans="1:7" ht="20.149999999999999" customHeight="1">
      <c r="A486" s="33"/>
      <c r="B486" s="32"/>
      <c r="C486" s="32"/>
      <c r="D486" s="32"/>
      <c r="E486" s="32"/>
      <c r="F486" s="32"/>
      <c r="G486" s="32"/>
    </row>
    <row r="487" spans="1:7" ht="20.149999999999999" customHeight="1">
      <c r="A487" s="33"/>
      <c r="B487" s="32"/>
      <c r="C487" s="32"/>
      <c r="D487" s="32"/>
      <c r="E487" s="32"/>
      <c r="F487" s="32"/>
      <c r="G487" s="32"/>
    </row>
    <row r="488" spans="1:7" ht="20.149999999999999" customHeight="1">
      <c r="A488" s="47"/>
      <c r="B488" s="48"/>
      <c r="C488" s="48"/>
      <c r="D488" s="48"/>
      <c r="E488" s="48"/>
      <c r="F488" s="48"/>
      <c r="G488" s="48"/>
    </row>
    <row r="489" spans="1:7" ht="20.149999999999999" customHeight="1">
      <c r="A489" s="1" t="s">
        <v>0</v>
      </c>
      <c r="B489" s="2"/>
      <c r="C489" s="2"/>
      <c r="D489" s="2"/>
      <c r="E489" s="72" t="s">
        <v>104</v>
      </c>
      <c r="F489" s="73"/>
      <c r="G489" s="74"/>
    </row>
    <row r="490" spans="1:7" ht="20.149999999999999" customHeight="1">
      <c r="A490" s="83" t="s">
        <v>1</v>
      </c>
      <c r="B490" s="84"/>
      <c r="C490" s="85"/>
      <c r="D490" s="2"/>
      <c r="E490" s="2"/>
      <c r="F490" s="2"/>
      <c r="G490" s="2"/>
    </row>
    <row r="491" spans="1:7" ht="20.149999999999999" customHeight="1">
      <c r="A491" s="6"/>
      <c r="B491" s="80" t="s">
        <v>2</v>
      </c>
      <c r="C491" s="81"/>
      <c r="D491" s="81"/>
      <c r="E491" s="81"/>
      <c r="F491" s="81"/>
      <c r="G491" s="82"/>
    </row>
    <row r="492" spans="1:7" ht="20.149999999999999" customHeight="1">
      <c r="A492" s="2"/>
      <c r="B492" s="75" t="s">
        <v>3</v>
      </c>
      <c r="C492" s="76"/>
      <c r="D492" s="77"/>
      <c r="E492" s="77" t="s">
        <v>4</v>
      </c>
      <c r="F492" s="88"/>
      <c r="G492" s="88"/>
    </row>
    <row r="493" spans="1:7" ht="20.149999999999999" customHeight="1">
      <c r="A493" s="2"/>
      <c r="B493" s="9" t="s">
        <v>5</v>
      </c>
      <c r="C493" s="78" t="s">
        <v>6</v>
      </c>
      <c r="D493" s="79"/>
      <c r="E493" s="9" t="s">
        <v>5</v>
      </c>
      <c r="F493" s="78" t="s">
        <v>6</v>
      </c>
      <c r="G493" s="79"/>
    </row>
    <row r="494" spans="1:7" ht="20.149999999999999" customHeight="1">
      <c r="A494" s="2"/>
      <c r="B494" s="9" t="s">
        <v>7</v>
      </c>
      <c r="C494" s="9" t="s">
        <v>8</v>
      </c>
      <c r="D494" s="9" t="s">
        <v>9</v>
      </c>
      <c r="E494" s="9" t="s">
        <v>7</v>
      </c>
      <c r="F494" s="9" t="s">
        <v>8</v>
      </c>
      <c r="G494" s="9" t="s">
        <v>9</v>
      </c>
    </row>
    <row r="495" spans="1:7" ht="20.149999999999999" customHeight="1">
      <c r="A495" s="12" t="s">
        <v>10</v>
      </c>
      <c r="B495" s="13">
        <v>6</v>
      </c>
      <c r="C495" s="13">
        <v>0</v>
      </c>
      <c r="D495" s="13">
        <v>0</v>
      </c>
      <c r="E495" s="13">
        <v>258</v>
      </c>
      <c r="F495" s="13">
        <v>17026</v>
      </c>
      <c r="G495" s="13">
        <v>17292</v>
      </c>
    </row>
    <row r="496" spans="1:7" ht="20.149999999999999" customHeight="1">
      <c r="A496" s="12" t="s">
        <v>11</v>
      </c>
      <c r="B496" s="13">
        <v>128</v>
      </c>
      <c r="C496" s="13">
        <v>782</v>
      </c>
      <c r="D496" s="13">
        <v>1272</v>
      </c>
      <c r="E496" s="13">
        <v>448</v>
      </c>
      <c r="F496" s="13">
        <v>33182</v>
      </c>
      <c r="G496" s="13">
        <v>35394</v>
      </c>
    </row>
    <row r="497" spans="1:7" ht="20.149999999999999" customHeight="1">
      <c r="A497" s="12" t="s">
        <v>12</v>
      </c>
      <c r="B497">
        <v>245</v>
      </c>
      <c r="C497" s="13">
        <v>6618</v>
      </c>
      <c r="D497" s="13">
        <v>7128</v>
      </c>
      <c r="E497" s="13">
        <v>31</v>
      </c>
      <c r="F497" s="13">
        <v>1585</v>
      </c>
      <c r="G497" s="13">
        <v>1667</v>
      </c>
    </row>
    <row r="498" spans="1:7" ht="20.149999999999999" customHeight="1">
      <c r="A498" s="12" t="s">
        <v>13</v>
      </c>
      <c r="B498" s="13">
        <v>86</v>
      </c>
      <c r="C498" s="13">
        <v>1169</v>
      </c>
      <c r="D498" s="13">
        <v>1259</v>
      </c>
      <c r="E498" s="13">
        <v>0</v>
      </c>
      <c r="F498" s="13">
        <v>0</v>
      </c>
      <c r="G498" s="13">
        <v>0</v>
      </c>
    </row>
    <row r="499" spans="1:7" ht="20.149999999999999" customHeight="1">
      <c r="A499" s="12" t="s">
        <v>14</v>
      </c>
      <c r="B499" s="13">
        <v>5</v>
      </c>
      <c r="C499" s="13">
        <v>0</v>
      </c>
      <c r="D499" s="13">
        <v>2</v>
      </c>
      <c r="E499" s="13">
        <v>171</v>
      </c>
      <c r="F499" s="13">
        <v>7772</v>
      </c>
      <c r="G499" s="13">
        <v>8857</v>
      </c>
    </row>
    <row r="500" spans="1:7" ht="20.149999999999999" customHeight="1">
      <c r="A500" s="12" t="s">
        <v>15</v>
      </c>
      <c r="B500" s="13">
        <v>148</v>
      </c>
      <c r="C500" s="13">
        <v>2525</v>
      </c>
      <c r="D500" s="13">
        <v>2830</v>
      </c>
      <c r="E500" s="13">
        <v>1522</v>
      </c>
      <c r="F500" s="13">
        <v>122422</v>
      </c>
      <c r="G500" s="13">
        <v>126787</v>
      </c>
    </row>
    <row r="501" spans="1:7" ht="20.149999999999999" customHeight="1">
      <c r="A501" s="12" t="s">
        <v>16</v>
      </c>
      <c r="B501" s="13">
        <v>1164</v>
      </c>
      <c r="C501" s="13">
        <v>37773</v>
      </c>
      <c r="D501" s="13">
        <v>44728</v>
      </c>
      <c r="E501" s="13">
        <v>6510</v>
      </c>
      <c r="F501" s="13">
        <v>527937</v>
      </c>
      <c r="G501" s="13">
        <v>544357</v>
      </c>
    </row>
    <row r="502" spans="1:7" ht="20.149999999999999" customHeight="1">
      <c r="A502" s="12" t="s">
        <v>17</v>
      </c>
      <c r="B502" s="13">
        <v>1617</v>
      </c>
      <c r="C502" s="13">
        <v>65146</v>
      </c>
      <c r="D502" s="13">
        <v>74245</v>
      </c>
      <c r="E502" s="13">
        <v>2973</v>
      </c>
      <c r="F502" s="13">
        <v>192000</v>
      </c>
      <c r="G502" s="13">
        <v>196826</v>
      </c>
    </row>
    <row r="503" spans="1:7" ht="20.149999999999999" customHeight="1">
      <c r="A503" s="12" t="s">
        <v>18</v>
      </c>
      <c r="B503" s="13">
        <v>184</v>
      </c>
      <c r="C503" s="13">
        <v>3203</v>
      </c>
      <c r="D503" s="13">
        <v>3456</v>
      </c>
      <c r="E503" s="13">
        <v>0</v>
      </c>
      <c r="F503" s="13">
        <v>0</v>
      </c>
      <c r="G503" s="13">
        <v>0</v>
      </c>
    </row>
    <row r="504" spans="1:7" ht="20.149999999999999" customHeight="1">
      <c r="A504" s="12" t="s">
        <v>19</v>
      </c>
      <c r="B504" s="13">
        <v>108</v>
      </c>
      <c r="C504" s="13">
        <v>2786</v>
      </c>
      <c r="D504" s="13">
        <v>2698</v>
      </c>
      <c r="E504" s="13">
        <v>8</v>
      </c>
      <c r="F504" s="13">
        <v>0</v>
      </c>
      <c r="G504" s="13">
        <v>8</v>
      </c>
    </row>
    <row r="505" spans="1:7" ht="20.149999999999999" customHeight="1">
      <c r="A505" s="12" t="s">
        <v>20</v>
      </c>
      <c r="B505" s="13">
        <v>157</v>
      </c>
      <c r="C505" s="13">
        <v>2735</v>
      </c>
      <c r="D505" s="13">
        <v>2887</v>
      </c>
      <c r="E505" s="13">
        <v>279</v>
      </c>
      <c r="F505" s="13">
        <v>16435</v>
      </c>
      <c r="G505" s="13">
        <v>17884</v>
      </c>
    </row>
    <row r="506" spans="1:7" ht="20.149999999999999" customHeight="1">
      <c r="A506" s="12" t="s">
        <v>21</v>
      </c>
      <c r="B506" s="13">
        <v>147</v>
      </c>
      <c r="C506" s="13">
        <v>1643</v>
      </c>
      <c r="D506" s="13">
        <v>1763</v>
      </c>
      <c r="E506" s="13">
        <v>243</v>
      </c>
      <c r="F506" s="13">
        <v>11616</v>
      </c>
      <c r="G506" s="13">
        <v>12789</v>
      </c>
    </row>
    <row r="507" spans="1:7" ht="20.149999999999999" customHeight="1">
      <c r="A507" s="12" t="s">
        <v>22</v>
      </c>
      <c r="B507" s="13">
        <v>144</v>
      </c>
      <c r="C507" s="13">
        <v>1230</v>
      </c>
      <c r="D507" s="13">
        <v>1493</v>
      </c>
      <c r="E507" s="13">
        <v>0</v>
      </c>
      <c r="F507" s="13">
        <v>0</v>
      </c>
      <c r="G507" s="13">
        <v>0</v>
      </c>
    </row>
    <row r="508" spans="1:7" ht="20.149999999999999" customHeight="1">
      <c r="A508" s="12" t="s">
        <v>23</v>
      </c>
      <c r="B508" s="13">
        <v>303</v>
      </c>
      <c r="C508" s="13">
        <v>4046</v>
      </c>
      <c r="D508" s="13">
        <v>5075</v>
      </c>
      <c r="E508" s="13">
        <v>255</v>
      </c>
      <c r="F508" s="13">
        <v>17607</v>
      </c>
      <c r="G508" s="13">
        <v>17326</v>
      </c>
    </row>
    <row r="509" spans="1:7" ht="20.149999999999999" customHeight="1">
      <c r="A509" s="12" t="s">
        <v>24</v>
      </c>
      <c r="B509" s="13">
        <v>126</v>
      </c>
      <c r="C509" s="13">
        <v>221</v>
      </c>
      <c r="D509" s="13">
        <v>354</v>
      </c>
      <c r="E509" s="13">
        <v>0</v>
      </c>
      <c r="F509" s="13">
        <v>0</v>
      </c>
      <c r="G509" s="13">
        <v>0</v>
      </c>
    </row>
    <row r="510" spans="1:7" ht="20.149999999999999" customHeight="1">
      <c r="A510" s="12" t="s">
        <v>25</v>
      </c>
      <c r="B510" s="13">
        <v>62</v>
      </c>
      <c r="C510" s="13">
        <v>764</v>
      </c>
      <c r="D510" s="13">
        <v>740</v>
      </c>
      <c r="E510" s="13">
        <v>0</v>
      </c>
      <c r="F510" s="13">
        <v>0</v>
      </c>
      <c r="G510" s="13">
        <v>0</v>
      </c>
    </row>
    <row r="511" spans="1:7" ht="20.149999999999999" customHeight="1">
      <c r="A511" s="12" t="s">
        <v>26</v>
      </c>
      <c r="B511" s="13">
        <v>52</v>
      </c>
      <c r="C511" s="13">
        <v>278</v>
      </c>
      <c r="D511" s="13">
        <v>320</v>
      </c>
      <c r="E511" s="13">
        <v>0</v>
      </c>
      <c r="F511" s="13">
        <v>0</v>
      </c>
      <c r="G511" s="13">
        <v>0</v>
      </c>
    </row>
    <row r="512" spans="1:7" ht="20.149999999999999" customHeight="1">
      <c r="A512" s="12" t="s">
        <v>27</v>
      </c>
      <c r="B512" s="13">
        <v>415</v>
      </c>
      <c r="C512" s="13">
        <v>13911</v>
      </c>
      <c r="D512" s="13">
        <v>14524</v>
      </c>
      <c r="E512" s="13">
        <v>2911</v>
      </c>
      <c r="F512" s="13">
        <v>213219</v>
      </c>
      <c r="G512" s="13">
        <v>227573</v>
      </c>
    </row>
    <row r="513" spans="1:7" ht="20.149999999999999" customHeight="1">
      <c r="A513" s="12" t="s">
        <v>28</v>
      </c>
      <c r="B513" s="13">
        <v>196</v>
      </c>
      <c r="C513" s="13">
        <v>2807</v>
      </c>
      <c r="D513" s="13">
        <v>3543</v>
      </c>
      <c r="E513" s="13">
        <v>652</v>
      </c>
      <c r="F513" s="13">
        <v>45219</v>
      </c>
      <c r="G513" s="13">
        <v>47195</v>
      </c>
    </row>
    <row r="514" spans="1:7" ht="20.149999999999999" customHeight="1">
      <c r="A514" s="12" t="s">
        <v>29</v>
      </c>
      <c r="B514" s="13">
        <v>38</v>
      </c>
      <c r="C514" s="13">
        <v>194</v>
      </c>
      <c r="D514" s="13">
        <v>183</v>
      </c>
      <c r="E514" s="13">
        <v>0</v>
      </c>
      <c r="F514" s="13">
        <v>0</v>
      </c>
      <c r="G514" s="13">
        <v>0</v>
      </c>
    </row>
    <row r="515" spans="1:7" ht="20.149999999999999" customHeight="1">
      <c r="A515" s="12" t="s">
        <v>30</v>
      </c>
      <c r="B515" s="13">
        <v>126</v>
      </c>
      <c r="C515" s="13">
        <v>2270</v>
      </c>
      <c r="D515" s="13">
        <v>2467</v>
      </c>
      <c r="E515" s="13">
        <v>18</v>
      </c>
      <c r="F515" s="13">
        <v>680</v>
      </c>
      <c r="G515" s="13">
        <v>341</v>
      </c>
    </row>
    <row r="516" spans="1:7" ht="20.149999999999999" customHeight="1">
      <c r="A516" s="12" t="s">
        <v>31</v>
      </c>
      <c r="B516" s="13">
        <v>466</v>
      </c>
      <c r="C516" s="13">
        <v>11472</v>
      </c>
      <c r="D516" s="13">
        <v>13065</v>
      </c>
      <c r="E516" s="13">
        <v>2692</v>
      </c>
      <c r="F516" s="13">
        <v>203633</v>
      </c>
      <c r="G516" s="13">
        <v>213614</v>
      </c>
    </row>
    <row r="517" spans="1:7" ht="20.149999999999999" customHeight="1">
      <c r="A517" s="12" t="s">
        <v>32</v>
      </c>
      <c r="B517" s="13">
        <v>164</v>
      </c>
      <c r="C517" s="13">
        <v>1863</v>
      </c>
      <c r="D517" s="13">
        <v>1932</v>
      </c>
      <c r="E517" s="13">
        <v>0</v>
      </c>
      <c r="F517" s="13">
        <v>0</v>
      </c>
      <c r="G517" s="13">
        <v>0</v>
      </c>
    </row>
    <row r="518" spans="1:7" ht="20.149999999999999" customHeight="1">
      <c r="A518" s="12" t="s">
        <v>33</v>
      </c>
      <c r="B518" s="13">
        <v>301</v>
      </c>
      <c r="C518" s="13">
        <v>3670</v>
      </c>
      <c r="D518" s="13">
        <v>4593</v>
      </c>
      <c r="E518" s="13">
        <v>39</v>
      </c>
      <c r="F518" s="13">
        <v>2132</v>
      </c>
      <c r="G518" s="13">
        <v>2223</v>
      </c>
    </row>
    <row r="519" spans="1:7" ht="20.149999999999999" customHeight="1">
      <c r="A519" s="12" t="s">
        <v>34</v>
      </c>
      <c r="B519" s="13">
        <v>104</v>
      </c>
      <c r="C519" s="13">
        <v>1833</v>
      </c>
      <c r="D519" s="13">
        <v>1627</v>
      </c>
      <c r="E519" s="13">
        <v>0</v>
      </c>
      <c r="F519" s="13">
        <v>0</v>
      </c>
      <c r="G519" s="13">
        <v>0</v>
      </c>
    </row>
    <row r="520" spans="1:7" ht="20.149999999999999" customHeight="1">
      <c r="A520" s="12" t="s">
        <v>35</v>
      </c>
      <c r="B520" s="13">
        <v>890</v>
      </c>
      <c r="C520" s="13">
        <v>24288</v>
      </c>
      <c r="D520" s="13">
        <v>27533</v>
      </c>
      <c r="E520" s="13">
        <v>1004</v>
      </c>
      <c r="F520" s="13">
        <v>56183</v>
      </c>
      <c r="G520" s="13">
        <v>58583</v>
      </c>
    </row>
    <row r="521" spans="1:7" ht="20.149999999999999" customHeight="1">
      <c r="A521" s="12" t="s">
        <v>36</v>
      </c>
      <c r="B521" s="13">
        <v>425</v>
      </c>
      <c r="C521" s="13">
        <v>14928</v>
      </c>
      <c r="D521" s="13">
        <v>16868</v>
      </c>
      <c r="E521" s="13">
        <v>177</v>
      </c>
      <c r="F521" s="13">
        <v>12621</v>
      </c>
      <c r="G521" s="13">
        <v>13617</v>
      </c>
    </row>
    <row r="522" spans="1:7" ht="20.149999999999999" customHeight="1">
      <c r="A522" s="12" t="s">
        <v>37</v>
      </c>
      <c r="B522" s="13">
        <v>88</v>
      </c>
      <c r="C522" s="13">
        <v>1343</v>
      </c>
      <c r="D522" s="13">
        <v>1421</v>
      </c>
      <c r="E522" s="13">
        <v>10</v>
      </c>
      <c r="F522" s="13">
        <v>245</v>
      </c>
      <c r="G522" s="13">
        <v>238</v>
      </c>
    </row>
    <row r="523" spans="1:7" ht="20.149999999999999" customHeight="1">
      <c r="A523" s="6"/>
      <c r="B523" s="2"/>
      <c r="C523" s="89"/>
      <c r="D523" s="89"/>
      <c r="E523" s="2"/>
      <c r="F523" s="2"/>
      <c r="G523" s="2"/>
    </row>
    <row r="524" spans="1:7" ht="20.149999999999999" customHeight="1">
      <c r="A524" s="1" t="s">
        <v>0</v>
      </c>
      <c r="B524" s="2"/>
      <c r="C524" s="2"/>
      <c r="D524" s="2"/>
      <c r="E524" s="72" t="s">
        <v>104</v>
      </c>
      <c r="F524" s="73"/>
      <c r="G524" s="74"/>
    </row>
    <row r="525" spans="1:7" ht="20.149999999999999" customHeight="1">
      <c r="A525" s="75" t="s">
        <v>1</v>
      </c>
      <c r="B525" s="77"/>
      <c r="C525" s="2"/>
      <c r="D525" s="2"/>
      <c r="E525" s="2"/>
      <c r="F525" s="2"/>
      <c r="G525" s="2"/>
    </row>
    <row r="526" spans="1:7" ht="20.149999999999999" customHeight="1">
      <c r="A526" s="6"/>
      <c r="B526" s="80" t="s">
        <v>2</v>
      </c>
      <c r="C526" s="81"/>
      <c r="D526" s="81"/>
      <c r="E526" s="81"/>
      <c r="F526" s="81"/>
      <c r="G526" s="82"/>
    </row>
    <row r="527" spans="1:7" ht="20.149999999999999" customHeight="1">
      <c r="A527" s="2"/>
      <c r="B527" s="18"/>
      <c r="C527" s="18"/>
      <c r="D527" s="18"/>
      <c r="E527" s="18"/>
      <c r="F527" s="18"/>
      <c r="G527" s="18"/>
    </row>
    <row r="528" spans="1:7" ht="20.149999999999999" customHeight="1">
      <c r="A528" s="2"/>
      <c r="B528" s="18" t="s">
        <v>3</v>
      </c>
      <c r="C528" s="20"/>
      <c r="D528" s="20"/>
      <c r="E528" s="75" t="s">
        <v>4</v>
      </c>
      <c r="F528" s="76"/>
      <c r="G528" s="77"/>
    </row>
    <row r="529" spans="1:7" ht="20.149999999999999" customHeight="1">
      <c r="A529" s="2"/>
      <c r="B529" s="9" t="s">
        <v>5</v>
      </c>
      <c r="C529" s="20" t="s">
        <v>6</v>
      </c>
      <c r="D529" s="20"/>
      <c r="E529" s="9" t="s">
        <v>5</v>
      </c>
      <c r="F529" s="78" t="s">
        <v>6</v>
      </c>
      <c r="G529" s="79"/>
    </row>
    <row r="530" spans="1:7" ht="20.149999999999999" customHeight="1">
      <c r="A530" s="2"/>
      <c r="B530" s="9" t="s">
        <v>7</v>
      </c>
      <c r="C530" s="9" t="s">
        <v>8</v>
      </c>
      <c r="D530" s="9" t="s">
        <v>9</v>
      </c>
      <c r="E530" s="9" t="s">
        <v>7</v>
      </c>
      <c r="F530" s="9" t="s">
        <v>8</v>
      </c>
      <c r="G530" s="9" t="s">
        <v>9</v>
      </c>
    </row>
    <row r="531" spans="1:7" ht="20.149999999999999" customHeight="1">
      <c r="A531" s="12" t="s">
        <v>39</v>
      </c>
      <c r="B531" s="13">
        <v>262</v>
      </c>
      <c r="C531" s="13">
        <v>3466</v>
      </c>
      <c r="D531" s="13">
        <v>1682</v>
      </c>
      <c r="E531" s="13">
        <v>0</v>
      </c>
      <c r="F531" s="13">
        <v>0</v>
      </c>
      <c r="G531" s="13">
        <v>0</v>
      </c>
    </row>
    <row r="532" spans="1:7" ht="20.149999999999999" customHeight="1">
      <c r="A532" s="12" t="s">
        <v>40</v>
      </c>
      <c r="B532" s="13">
        <v>989</v>
      </c>
      <c r="C532" s="13">
        <v>34552</v>
      </c>
      <c r="D532" s="13">
        <v>36907</v>
      </c>
      <c r="E532" s="13">
        <v>4767</v>
      </c>
      <c r="F532" s="13">
        <v>387398</v>
      </c>
      <c r="G532" s="13">
        <v>405478</v>
      </c>
    </row>
    <row r="533" spans="1:7" ht="20.149999999999999" customHeight="1">
      <c r="A533" s="12" t="s">
        <v>41</v>
      </c>
      <c r="B533" s="13">
        <v>325</v>
      </c>
      <c r="C533" s="13">
        <v>8365</v>
      </c>
      <c r="D533" s="13">
        <v>9551</v>
      </c>
      <c r="E533" s="13">
        <v>367</v>
      </c>
      <c r="F533" s="13">
        <v>24418</v>
      </c>
      <c r="G533" s="13">
        <v>25061</v>
      </c>
    </row>
    <row r="534" spans="1:7" ht="20.149999999999999" customHeight="1">
      <c r="A534" s="12" t="s">
        <v>42</v>
      </c>
      <c r="B534" s="13">
        <v>748</v>
      </c>
      <c r="C534" s="13">
        <v>31597</v>
      </c>
      <c r="D534" s="13">
        <v>36800</v>
      </c>
      <c r="E534" s="13">
        <v>1090</v>
      </c>
      <c r="F534" s="13">
        <v>65319</v>
      </c>
      <c r="G534" s="13">
        <v>69593</v>
      </c>
    </row>
    <row r="535" spans="1:7" ht="20.149999999999999" customHeight="1">
      <c r="A535" s="12" t="s">
        <v>43</v>
      </c>
      <c r="B535" s="13">
        <v>206</v>
      </c>
      <c r="C535" s="13">
        <v>2316</v>
      </c>
      <c r="D535" s="13">
        <v>2621</v>
      </c>
      <c r="E535" s="13">
        <v>24</v>
      </c>
      <c r="F535" s="13">
        <v>728</v>
      </c>
      <c r="G535" s="13">
        <v>677</v>
      </c>
    </row>
    <row r="536" spans="1:7" ht="20.149999999999999" customHeight="1">
      <c r="A536" s="12" t="s">
        <v>44</v>
      </c>
      <c r="B536" s="13">
        <v>73</v>
      </c>
      <c r="C536" s="13">
        <v>2622</v>
      </c>
      <c r="D536" s="13">
        <v>2982</v>
      </c>
      <c r="E536" s="13">
        <v>501</v>
      </c>
      <c r="F536" s="13">
        <v>33493</v>
      </c>
      <c r="G536" s="13">
        <v>36031</v>
      </c>
    </row>
    <row r="537" spans="1:7" ht="20.149999999999999" customHeight="1">
      <c r="A537" s="12" t="s">
        <v>45</v>
      </c>
      <c r="B537" s="13">
        <v>59</v>
      </c>
      <c r="C537" s="13">
        <v>2665</v>
      </c>
      <c r="D537" s="13">
        <v>2823</v>
      </c>
      <c r="E537" s="13">
        <v>7</v>
      </c>
      <c r="F537" s="13">
        <v>5</v>
      </c>
      <c r="G537" s="13">
        <v>6</v>
      </c>
    </row>
    <row r="538" spans="1:7" ht="20.149999999999999" customHeight="1">
      <c r="A538" s="12" t="s">
        <v>46</v>
      </c>
      <c r="B538" s="13">
        <v>52</v>
      </c>
      <c r="C538" s="13">
        <v>599</v>
      </c>
      <c r="D538" s="13">
        <v>900</v>
      </c>
      <c r="E538" s="13">
        <v>0</v>
      </c>
      <c r="F538" s="13">
        <v>0</v>
      </c>
      <c r="G538" s="13">
        <v>0</v>
      </c>
    </row>
    <row r="539" spans="1:7" ht="20.149999999999999" customHeight="1">
      <c r="A539" s="12" t="s">
        <v>47</v>
      </c>
      <c r="B539" s="13">
        <v>417</v>
      </c>
      <c r="C539" s="13">
        <v>22124</v>
      </c>
      <c r="D539" s="13">
        <v>23653</v>
      </c>
      <c r="E539" s="13">
        <v>2011</v>
      </c>
      <c r="F539" s="13">
        <v>161964</v>
      </c>
      <c r="G539" s="13">
        <v>173929</v>
      </c>
    </row>
    <row r="540" spans="1:7" ht="20.149999999999999" customHeight="1">
      <c r="A540" s="12" t="s">
        <v>48</v>
      </c>
      <c r="B540" s="13">
        <v>318</v>
      </c>
      <c r="C540" s="13">
        <v>8445</v>
      </c>
      <c r="D540" s="13">
        <v>10231</v>
      </c>
      <c r="E540" s="13">
        <v>50</v>
      </c>
      <c r="F540" s="13">
        <v>1837</v>
      </c>
      <c r="G540" s="13">
        <v>1835</v>
      </c>
    </row>
    <row r="541" spans="1:7" ht="20.149999999999999" customHeight="1">
      <c r="A541" s="12" t="s">
        <v>49</v>
      </c>
      <c r="B541" s="13">
        <v>6432</v>
      </c>
      <c r="C541" s="13">
        <v>245588</v>
      </c>
      <c r="D541" s="13">
        <v>220682</v>
      </c>
      <c r="E541" s="13">
        <v>7955</v>
      </c>
      <c r="F541" s="13">
        <v>465561</v>
      </c>
      <c r="G541" s="13">
        <v>528087</v>
      </c>
    </row>
    <row r="542" spans="1:7" ht="20.149999999999999" customHeight="1">
      <c r="A542" s="1" t="s">
        <v>50</v>
      </c>
      <c r="B542" s="2">
        <f t="shared" ref="B542:G542" si="21">SUM(B495:B522,B531:B541)</f>
        <v>17776</v>
      </c>
      <c r="C542" s="2">
        <f t="shared" si="21"/>
        <v>571837</v>
      </c>
      <c r="D542" s="2">
        <f t="shared" si="21"/>
        <v>586838</v>
      </c>
      <c r="E542" s="2">
        <f t="shared" si="21"/>
        <v>36973</v>
      </c>
      <c r="F542" s="2">
        <f t="shared" si="21"/>
        <v>2622237</v>
      </c>
      <c r="G542" s="2">
        <f t="shared" si="21"/>
        <v>2783268</v>
      </c>
    </row>
    <row r="543" spans="1:7" ht="20.149999999999999" customHeight="1">
      <c r="A543" s="38"/>
      <c r="B543" s="38"/>
      <c r="C543" s="38"/>
      <c r="D543" s="38"/>
      <c r="E543" s="38"/>
      <c r="F543" s="38"/>
      <c r="G543" s="38"/>
    </row>
    <row r="544" spans="1:7" ht="20.149999999999999" customHeight="1">
      <c r="A544" s="25" t="s">
        <v>51</v>
      </c>
      <c r="B544" s="38"/>
      <c r="C544" s="38"/>
      <c r="D544" s="38"/>
      <c r="E544" s="38"/>
      <c r="F544" s="38"/>
      <c r="G544" s="38"/>
    </row>
    <row r="545" spans="1:7" ht="20.149999999999999" customHeight="1">
      <c r="A545" s="26"/>
      <c r="B545" s="38"/>
      <c r="C545" s="38"/>
      <c r="D545" s="38"/>
      <c r="E545" s="38"/>
      <c r="F545" s="38"/>
      <c r="G545" s="38"/>
    </row>
    <row r="546" spans="1:7" ht="20.149999999999999" customHeight="1">
      <c r="A546" s="6" t="s">
        <v>85</v>
      </c>
      <c r="B546" s="28">
        <v>18902</v>
      </c>
      <c r="C546" s="28">
        <v>577737</v>
      </c>
      <c r="D546" s="28">
        <v>591145</v>
      </c>
      <c r="E546" s="28">
        <v>34358</v>
      </c>
      <c r="F546" s="28">
        <v>2392143</v>
      </c>
      <c r="G546" s="28">
        <v>2546144</v>
      </c>
    </row>
    <row r="547" spans="1:7" ht="20.149999999999999" customHeight="1">
      <c r="A547" s="6" t="s">
        <v>104</v>
      </c>
      <c r="B547" s="28">
        <f t="shared" ref="B547:G547" si="22">SUM(B542)</f>
        <v>17776</v>
      </c>
      <c r="C547" s="28">
        <f t="shared" si="22"/>
        <v>571837</v>
      </c>
      <c r="D547" s="28">
        <f t="shared" si="22"/>
        <v>586838</v>
      </c>
      <c r="E547" s="28">
        <f t="shared" si="22"/>
        <v>36973</v>
      </c>
      <c r="F547" s="28">
        <f t="shared" si="22"/>
        <v>2622237</v>
      </c>
      <c r="G547" s="28">
        <f t="shared" si="22"/>
        <v>2783268</v>
      </c>
    </row>
    <row r="548" spans="1:7" ht="20.149999999999999" customHeight="1">
      <c r="A548" s="30" t="s">
        <v>52</v>
      </c>
      <c r="B548" s="31">
        <f t="shared" ref="B548:G548" si="23">SUM((B547-B546)/B546*100)</f>
        <v>-5.9570415829012804</v>
      </c>
      <c r="C548" s="31">
        <f t="shared" si="23"/>
        <v>-1.0212259211371264</v>
      </c>
      <c r="D548" s="31">
        <f t="shared" si="23"/>
        <v>-0.72858604910808689</v>
      </c>
      <c r="E548" s="31">
        <f t="shared" si="23"/>
        <v>7.6110367308923692</v>
      </c>
      <c r="F548" s="31">
        <f t="shared" si="23"/>
        <v>9.6187393479403198</v>
      </c>
      <c r="G548" s="31">
        <f t="shared" si="23"/>
        <v>9.3130632045948687</v>
      </c>
    </row>
    <row r="549" spans="1:7" ht="20.149999999999999" customHeight="1">
      <c r="A549" s="40"/>
      <c r="B549" s="29"/>
      <c r="C549" s="29"/>
      <c r="D549" s="29"/>
      <c r="E549" s="29"/>
      <c r="F549" s="29"/>
      <c r="G549" s="29"/>
    </row>
    <row r="550" spans="1:7" ht="20.149999999999999" customHeight="1">
      <c r="A550" s="33"/>
      <c r="B550" s="32"/>
      <c r="C550" s="32"/>
      <c r="D550" s="32"/>
      <c r="E550" s="32"/>
      <c r="F550" s="32"/>
      <c r="G550" s="32"/>
    </row>
    <row r="551" spans="1:7" ht="20.149999999999999" customHeight="1">
      <c r="A551" s="33"/>
      <c r="B551" s="49"/>
      <c r="C551" s="49"/>
      <c r="D551" s="49"/>
      <c r="E551" s="49"/>
      <c r="F551" s="49"/>
      <c r="G551" s="49"/>
    </row>
    <row r="552" spans="1:7" ht="20.149999999999999" customHeight="1">
      <c r="A552" s="33"/>
      <c r="B552" s="49"/>
      <c r="C552" s="49"/>
      <c r="D552" s="49"/>
      <c r="E552" s="49"/>
      <c r="F552" s="49"/>
      <c r="G552" s="49"/>
    </row>
    <row r="553" spans="1:7" ht="20.149999999999999" customHeight="1">
      <c r="A553" s="33"/>
      <c r="B553" s="49"/>
      <c r="C553" s="49"/>
      <c r="D553" s="49"/>
      <c r="E553" s="49"/>
      <c r="F553" s="49"/>
      <c r="G553" s="49"/>
    </row>
    <row r="554" spans="1:7" ht="20.149999999999999" customHeight="1">
      <c r="A554" s="33"/>
      <c r="B554" s="49"/>
      <c r="C554" s="49"/>
      <c r="D554" s="49"/>
      <c r="E554" s="49"/>
      <c r="F554" s="49"/>
      <c r="G554" s="49"/>
    </row>
    <row r="555" spans="1:7" ht="20.149999999999999" customHeight="1">
      <c r="A555" s="33"/>
      <c r="B555" s="49"/>
      <c r="C555" s="49"/>
      <c r="D555" s="49"/>
      <c r="E555" s="49"/>
      <c r="F555" s="49"/>
      <c r="G555" s="49"/>
    </row>
    <row r="556" spans="1:7" ht="20.149999999999999" customHeight="1">
      <c r="A556" s="33"/>
      <c r="B556" s="49"/>
      <c r="C556" s="49"/>
      <c r="D556" s="49"/>
      <c r="E556" s="49"/>
      <c r="F556" s="49"/>
      <c r="G556" s="49"/>
    </row>
    <row r="557" spans="1:7" ht="20.149999999999999" customHeight="1">
      <c r="A557" s="33"/>
      <c r="B557" s="49"/>
      <c r="C557" s="49"/>
      <c r="D557" s="49"/>
      <c r="E557" s="49"/>
      <c r="F557" s="49"/>
      <c r="G557" s="49"/>
    </row>
    <row r="558" spans="1:7" ht="20.149999999999999" customHeight="1">
      <c r="A558" s="33"/>
      <c r="B558" s="49"/>
      <c r="C558" s="49"/>
      <c r="D558" s="49"/>
      <c r="E558" s="49"/>
      <c r="F558" s="49"/>
      <c r="G558" s="49"/>
    </row>
    <row r="559" spans="1:7" ht="20.149999999999999" customHeight="1">
      <c r="A559" s="33"/>
      <c r="B559" s="49"/>
      <c r="C559" s="49"/>
      <c r="D559" s="49"/>
      <c r="E559" s="49"/>
      <c r="F559" s="49"/>
      <c r="G559" s="49"/>
    </row>
    <row r="560" spans="1:7" ht="20.149999999999999" customHeight="1">
      <c r="A560" s="47"/>
      <c r="B560" s="48"/>
      <c r="C560" s="48"/>
      <c r="D560" s="48"/>
      <c r="E560" s="48"/>
      <c r="F560" s="48"/>
      <c r="G560" s="48"/>
    </row>
    <row r="561" spans="1:7" ht="20.149999999999999" customHeight="1">
      <c r="A561" s="1" t="s">
        <v>0</v>
      </c>
      <c r="B561" s="2"/>
      <c r="C561" s="2"/>
      <c r="D561" s="2"/>
      <c r="E561" s="72" t="s">
        <v>105</v>
      </c>
      <c r="F561" s="73"/>
      <c r="G561" s="74"/>
    </row>
    <row r="562" spans="1:7" ht="20.149999999999999" customHeight="1">
      <c r="A562" s="83" t="s">
        <v>1</v>
      </c>
      <c r="B562" s="84"/>
      <c r="C562" s="85"/>
      <c r="D562" s="2"/>
      <c r="E562" s="2"/>
      <c r="F562" s="2"/>
      <c r="G562" s="2"/>
    </row>
    <row r="563" spans="1:7" ht="20.149999999999999" customHeight="1">
      <c r="A563" s="6"/>
      <c r="B563" s="80" t="s">
        <v>2</v>
      </c>
      <c r="C563" s="81"/>
      <c r="D563" s="81"/>
      <c r="E563" s="81"/>
      <c r="F563" s="81"/>
      <c r="G563" s="82"/>
    </row>
    <row r="564" spans="1:7" ht="20.149999999999999" customHeight="1">
      <c r="A564" s="2"/>
      <c r="B564" s="75" t="s">
        <v>3</v>
      </c>
      <c r="C564" s="76"/>
      <c r="D564" s="77"/>
      <c r="E564" s="77" t="s">
        <v>4</v>
      </c>
      <c r="F564" s="88"/>
      <c r="G564" s="88"/>
    </row>
    <row r="565" spans="1:7" ht="20.149999999999999" customHeight="1">
      <c r="A565" s="2"/>
      <c r="B565" s="9" t="s">
        <v>5</v>
      </c>
      <c r="C565" s="78" t="s">
        <v>6</v>
      </c>
      <c r="D565" s="79"/>
      <c r="E565" s="9" t="s">
        <v>5</v>
      </c>
      <c r="F565" s="78" t="s">
        <v>6</v>
      </c>
      <c r="G565" s="79"/>
    </row>
    <row r="566" spans="1:7" ht="20.149999999999999" customHeight="1">
      <c r="A566" s="2"/>
      <c r="B566" s="9" t="s">
        <v>7</v>
      </c>
      <c r="C566" s="9" t="s">
        <v>8</v>
      </c>
      <c r="D566" s="9" t="s">
        <v>9</v>
      </c>
      <c r="E566" s="9" t="s">
        <v>7</v>
      </c>
      <c r="F566" s="9" t="s">
        <v>8</v>
      </c>
      <c r="G566" s="9" t="s">
        <v>9</v>
      </c>
    </row>
    <row r="567" spans="1:7" ht="20.149999999999999" customHeight="1">
      <c r="A567" s="12" t="s">
        <v>10</v>
      </c>
      <c r="B567" s="2">
        <v>6</v>
      </c>
      <c r="C567" s="2">
        <v>4</v>
      </c>
      <c r="D567" s="2">
        <v>0</v>
      </c>
      <c r="E567" s="2">
        <v>210</v>
      </c>
      <c r="F567" s="2">
        <v>11673</v>
      </c>
      <c r="G567" s="2">
        <v>14780</v>
      </c>
    </row>
    <row r="568" spans="1:7" ht="20.149999999999999" customHeight="1">
      <c r="A568" s="12" t="s">
        <v>11</v>
      </c>
      <c r="B568" s="2">
        <v>106</v>
      </c>
      <c r="C568" s="2">
        <v>319</v>
      </c>
      <c r="D568" s="2">
        <v>420</v>
      </c>
      <c r="E568" s="2">
        <v>412</v>
      </c>
      <c r="F568" s="2">
        <v>29089</v>
      </c>
      <c r="G568" s="2">
        <v>33754</v>
      </c>
    </row>
    <row r="569" spans="1:7" ht="20.149999999999999" customHeight="1">
      <c r="A569" s="12" t="s">
        <v>12</v>
      </c>
      <c r="B569" s="38">
        <v>238</v>
      </c>
      <c r="C569" s="2">
        <v>6419</v>
      </c>
      <c r="D569" s="2">
        <v>7154</v>
      </c>
      <c r="E569" s="2">
        <v>12</v>
      </c>
      <c r="F569" s="2">
        <v>550</v>
      </c>
      <c r="G569" s="2">
        <v>498</v>
      </c>
    </row>
    <row r="570" spans="1:7" ht="20.149999999999999" customHeight="1">
      <c r="A570" s="12" t="s">
        <v>13</v>
      </c>
      <c r="B570" s="2">
        <v>74</v>
      </c>
      <c r="C570" s="2">
        <v>690</v>
      </c>
      <c r="D570" s="2">
        <v>922</v>
      </c>
      <c r="E570" s="2">
        <v>0</v>
      </c>
      <c r="F570" s="2">
        <v>0</v>
      </c>
      <c r="G570" s="2">
        <v>0</v>
      </c>
    </row>
    <row r="571" spans="1:7" ht="20.149999999999999" customHeight="1">
      <c r="A571" s="12" t="s">
        <v>14</v>
      </c>
      <c r="B571" s="2">
        <v>0</v>
      </c>
      <c r="C571" s="2">
        <v>0</v>
      </c>
      <c r="D571" s="2">
        <v>0</v>
      </c>
      <c r="E571" s="2">
        <v>108</v>
      </c>
      <c r="F571" s="2">
        <v>3363</v>
      </c>
      <c r="G571" s="2">
        <v>5310</v>
      </c>
    </row>
    <row r="572" spans="1:7" ht="20.149999999999999" customHeight="1">
      <c r="A572" s="12" t="s">
        <v>15</v>
      </c>
      <c r="B572" s="2">
        <v>122</v>
      </c>
      <c r="C572" s="2">
        <v>1530</v>
      </c>
      <c r="D572" s="2">
        <v>1876</v>
      </c>
      <c r="E572" s="2">
        <v>1166</v>
      </c>
      <c r="F572" s="2">
        <v>82618</v>
      </c>
      <c r="G572" s="2">
        <v>101231</v>
      </c>
    </row>
    <row r="573" spans="1:7" ht="20.149999999999999" customHeight="1">
      <c r="A573" s="12" t="s">
        <v>16</v>
      </c>
      <c r="B573" s="2">
        <v>1123</v>
      </c>
      <c r="C573" s="2">
        <v>34690</v>
      </c>
      <c r="D573" s="2">
        <v>41097</v>
      </c>
      <c r="E573" s="2">
        <v>5645</v>
      </c>
      <c r="F573" s="2">
        <v>438947</v>
      </c>
      <c r="G573" s="2">
        <v>467726</v>
      </c>
    </row>
    <row r="574" spans="1:7" ht="20.149999999999999" customHeight="1">
      <c r="A574" s="12" t="s">
        <v>17</v>
      </c>
      <c r="B574" s="2">
        <v>1551</v>
      </c>
      <c r="C574" s="2">
        <v>61364</v>
      </c>
      <c r="D574" s="2">
        <v>68912</v>
      </c>
      <c r="E574" s="2">
        <v>2647</v>
      </c>
      <c r="F574" s="2">
        <v>155915</v>
      </c>
      <c r="G574" s="2">
        <v>182319</v>
      </c>
    </row>
    <row r="575" spans="1:7" ht="20.149999999999999" customHeight="1">
      <c r="A575" s="12" t="s">
        <v>18</v>
      </c>
      <c r="B575" s="2">
        <v>184</v>
      </c>
      <c r="C575" s="2">
        <v>1959</v>
      </c>
      <c r="D575" s="2">
        <v>2693</v>
      </c>
      <c r="E575" s="2">
        <v>0</v>
      </c>
      <c r="F575" s="2">
        <v>0</v>
      </c>
      <c r="G575" s="2">
        <v>0</v>
      </c>
    </row>
    <row r="576" spans="1:7" ht="20.149999999999999" customHeight="1">
      <c r="A576" s="12" t="s">
        <v>19</v>
      </c>
      <c r="B576" s="2">
        <v>106</v>
      </c>
      <c r="C576" s="2">
        <v>2793</v>
      </c>
      <c r="D576" s="2">
        <v>3065</v>
      </c>
      <c r="E576" s="2">
        <v>0</v>
      </c>
      <c r="F576" s="2">
        <v>0</v>
      </c>
      <c r="G576" s="2">
        <v>0</v>
      </c>
    </row>
    <row r="577" spans="1:7" ht="20.149999999999999" customHeight="1">
      <c r="A577" s="12" t="s">
        <v>20</v>
      </c>
      <c r="B577" s="2">
        <v>149</v>
      </c>
      <c r="C577" s="2">
        <v>2598</v>
      </c>
      <c r="D577" s="2">
        <v>3029</v>
      </c>
      <c r="E577" s="2">
        <v>227</v>
      </c>
      <c r="F577" s="2">
        <v>11760</v>
      </c>
      <c r="G577" s="2">
        <v>15194</v>
      </c>
    </row>
    <row r="578" spans="1:7" ht="20.149999999999999" customHeight="1">
      <c r="A578" s="12" t="s">
        <v>21</v>
      </c>
      <c r="B578" s="2">
        <v>94</v>
      </c>
      <c r="C578" s="2">
        <v>1082</v>
      </c>
      <c r="D578" s="2">
        <v>1314</v>
      </c>
      <c r="E578" s="2">
        <v>208</v>
      </c>
      <c r="F578" s="2">
        <v>10549</v>
      </c>
      <c r="G578" s="2">
        <v>12525</v>
      </c>
    </row>
    <row r="579" spans="1:7" ht="20.149999999999999" customHeight="1">
      <c r="A579" s="12" t="s">
        <v>22</v>
      </c>
      <c r="B579" s="2">
        <v>132</v>
      </c>
      <c r="C579" s="2">
        <v>870</v>
      </c>
      <c r="D579" s="2">
        <v>1344</v>
      </c>
      <c r="E579" s="2">
        <v>0</v>
      </c>
      <c r="F579" s="2">
        <v>0</v>
      </c>
      <c r="G579" s="2">
        <v>0</v>
      </c>
    </row>
    <row r="580" spans="1:7" ht="20.149999999999999" customHeight="1">
      <c r="A580" s="12" t="s">
        <v>23</v>
      </c>
      <c r="B580" s="2">
        <v>284</v>
      </c>
      <c r="C580" s="2">
        <v>2237</v>
      </c>
      <c r="D580" s="2">
        <v>3188</v>
      </c>
      <c r="E580" s="2">
        <v>198</v>
      </c>
      <c r="F580" s="2">
        <v>11972</v>
      </c>
      <c r="G580" s="2">
        <v>14103</v>
      </c>
    </row>
    <row r="581" spans="1:7" ht="20.149999999999999" customHeight="1">
      <c r="A581" s="12" t="s">
        <v>24</v>
      </c>
      <c r="B581" s="2">
        <v>126</v>
      </c>
      <c r="C581" s="2">
        <v>141</v>
      </c>
      <c r="D581" s="2">
        <v>238</v>
      </c>
      <c r="E581" s="2">
        <v>0</v>
      </c>
      <c r="F581" s="2">
        <v>0</v>
      </c>
      <c r="G581" s="2">
        <v>0</v>
      </c>
    </row>
    <row r="582" spans="1:7" ht="20.149999999999999" customHeight="1">
      <c r="A582" s="12" t="s">
        <v>25</v>
      </c>
      <c r="B582" s="2">
        <v>58</v>
      </c>
      <c r="C582" s="2">
        <v>541</v>
      </c>
      <c r="D582" s="2">
        <v>511</v>
      </c>
      <c r="E582" s="2">
        <v>0</v>
      </c>
      <c r="F582" s="2">
        <v>0</v>
      </c>
      <c r="G582" s="2">
        <v>0</v>
      </c>
    </row>
    <row r="583" spans="1:7" ht="20.149999999999999" customHeight="1">
      <c r="A583" s="12" t="s">
        <v>26</v>
      </c>
      <c r="B583" s="2">
        <v>52</v>
      </c>
      <c r="C583" s="2">
        <v>210</v>
      </c>
      <c r="D583" s="2">
        <v>292</v>
      </c>
      <c r="E583" s="2">
        <v>0</v>
      </c>
      <c r="F583" s="2">
        <v>0</v>
      </c>
      <c r="G583" s="2">
        <v>0</v>
      </c>
    </row>
    <row r="584" spans="1:7" ht="20.149999999999999" customHeight="1">
      <c r="A584" s="12" t="s">
        <v>27</v>
      </c>
      <c r="B584" s="2">
        <v>345</v>
      </c>
      <c r="C584" s="2">
        <v>9786</v>
      </c>
      <c r="D584" s="2">
        <v>11634</v>
      </c>
      <c r="E584" s="2">
        <v>2239</v>
      </c>
      <c r="F584" s="2">
        <v>152124</v>
      </c>
      <c r="G584" s="2">
        <v>180418</v>
      </c>
    </row>
    <row r="585" spans="1:7" ht="20.149999999999999" customHeight="1">
      <c r="A585" s="12" t="s">
        <v>28</v>
      </c>
      <c r="B585" s="2">
        <v>142</v>
      </c>
      <c r="C585" s="2">
        <v>1535</v>
      </c>
      <c r="D585" s="2">
        <v>2143</v>
      </c>
      <c r="E585" s="2">
        <v>512</v>
      </c>
      <c r="F585" s="2">
        <v>34687</v>
      </c>
      <c r="G585" s="2">
        <v>41244</v>
      </c>
    </row>
    <row r="586" spans="1:7" ht="20.149999999999999" customHeight="1">
      <c r="A586" s="12" t="s">
        <v>29</v>
      </c>
      <c r="B586" s="2">
        <v>36</v>
      </c>
      <c r="C586" s="2">
        <v>162</v>
      </c>
      <c r="D586" s="2">
        <v>196</v>
      </c>
      <c r="E586" s="2">
        <v>0</v>
      </c>
      <c r="F586" s="2">
        <v>0</v>
      </c>
      <c r="G586" s="2">
        <v>0</v>
      </c>
    </row>
    <row r="587" spans="1:7" ht="20.149999999999999" customHeight="1">
      <c r="A587" s="12" t="s">
        <v>30</v>
      </c>
      <c r="B587" s="2">
        <v>118</v>
      </c>
      <c r="C587" s="2">
        <v>1360</v>
      </c>
      <c r="D587" s="2">
        <v>1981</v>
      </c>
      <c r="E587" s="2">
        <v>20</v>
      </c>
      <c r="F587" s="2">
        <v>969</v>
      </c>
      <c r="G587" s="2">
        <v>524</v>
      </c>
    </row>
    <row r="588" spans="1:7" ht="20.149999999999999" customHeight="1">
      <c r="A588" s="12" t="s">
        <v>31</v>
      </c>
      <c r="B588" s="2">
        <v>417</v>
      </c>
      <c r="C588" s="2">
        <v>8234</v>
      </c>
      <c r="D588" s="2">
        <v>9789</v>
      </c>
      <c r="E588" s="2">
        <v>2203</v>
      </c>
      <c r="F588" s="2">
        <v>156405</v>
      </c>
      <c r="G588" s="2">
        <v>174191</v>
      </c>
    </row>
    <row r="589" spans="1:7" ht="20.149999999999999" customHeight="1">
      <c r="A589" s="12" t="s">
        <v>32</v>
      </c>
      <c r="B589" s="2">
        <v>154</v>
      </c>
      <c r="C589" s="2">
        <v>1279</v>
      </c>
      <c r="D589" s="2">
        <v>1698</v>
      </c>
      <c r="E589" s="2">
        <v>0</v>
      </c>
      <c r="F589" s="2">
        <v>0</v>
      </c>
      <c r="G589" s="2">
        <v>0</v>
      </c>
    </row>
    <row r="590" spans="1:7" ht="20.149999999999999" customHeight="1">
      <c r="A590" s="12" t="s">
        <v>33</v>
      </c>
      <c r="B590" s="2">
        <v>250</v>
      </c>
      <c r="C590" s="2">
        <v>2248</v>
      </c>
      <c r="D590" s="2">
        <v>3356</v>
      </c>
      <c r="E590" s="2">
        <v>36</v>
      </c>
      <c r="F590" s="2">
        <v>1713</v>
      </c>
      <c r="G590" s="2">
        <v>2073</v>
      </c>
    </row>
    <row r="591" spans="1:7" ht="20.149999999999999" customHeight="1">
      <c r="A591" s="12" t="s">
        <v>34</v>
      </c>
      <c r="B591" s="2">
        <v>102</v>
      </c>
      <c r="C591" s="2">
        <v>1699</v>
      </c>
      <c r="D591" s="2">
        <v>1598</v>
      </c>
      <c r="E591" s="2">
        <v>0</v>
      </c>
      <c r="F591" s="2">
        <v>0</v>
      </c>
      <c r="G591" s="2">
        <v>0</v>
      </c>
    </row>
    <row r="592" spans="1:7" ht="20.149999999999999" customHeight="1">
      <c r="A592" s="12" t="s">
        <v>35</v>
      </c>
      <c r="B592" s="2">
        <v>505</v>
      </c>
      <c r="C592" s="2">
        <v>15235</v>
      </c>
      <c r="D592" s="2">
        <v>20550</v>
      </c>
      <c r="E592" s="2">
        <v>529</v>
      </c>
      <c r="F592" s="2">
        <v>25746</v>
      </c>
      <c r="G592" s="2">
        <v>32292</v>
      </c>
    </row>
    <row r="593" spans="1:7" ht="20.149999999999999" customHeight="1">
      <c r="A593" s="12" t="s">
        <v>36</v>
      </c>
      <c r="B593" s="2">
        <v>421</v>
      </c>
      <c r="C593" s="2">
        <v>13336</v>
      </c>
      <c r="D593" s="2">
        <v>16318</v>
      </c>
      <c r="E593" s="2">
        <v>155</v>
      </c>
      <c r="F593" s="2">
        <v>9557</v>
      </c>
      <c r="G593" s="2">
        <v>11788</v>
      </c>
    </row>
    <row r="594" spans="1:7" ht="20.149999999999999" customHeight="1">
      <c r="A594" s="12" t="s">
        <v>37</v>
      </c>
      <c r="B594" s="2">
        <v>76</v>
      </c>
      <c r="C594" s="2">
        <v>1235</v>
      </c>
      <c r="D594" s="2">
        <v>1339</v>
      </c>
      <c r="E594" s="2">
        <v>8</v>
      </c>
      <c r="F594" s="2">
        <v>122</v>
      </c>
      <c r="G594" s="2">
        <v>178</v>
      </c>
    </row>
    <row r="595" spans="1:7" ht="20.149999999999999" customHeight="1">
      <c r="A595" s="6"/>
      <c r="B595" s="2"/>
      <c r="C595" s="89"/>
      <c r="D595" s="89"/>
      <c r="E595" s="2"/>
      <c r="F595" s="2"/>
      <c r="G595" s="2"/>
    </row>
    <row r="596" spans="1:7" ht="20.149999999999999" customHeight="1">
      <c r="A596" s="1" t="s">
        <v>0</v>
      </c>
      <c r="B596" s="2"/>
      <c r="C596" s="2"/>
      <c r="D596" s="2"/>
      <c r="E596" s="72" t="s">
        <v>105</v>
      </c>
      <c r="F596" s="73"/>
      <c r="G596" s="74"/>
    </row>
    <row r="597" spans="1:7" ht="20.149999999999999" customHeight="1">
      <c r="A597" s="75" t="s">
        <v>1</v>
      </c>
      <c r="B597" s="77"/>
      <c r="C597" s="2"/>
      <c r="D597" s="2"/>
      <c r="E597" s="2"/>
      <c r="F597" s="2"/>
      <c r="G597" s="2"/>
    </row>
    <row r="598" spans="1:7" ht="20.149999999999999" customHeight="1">
      <c r="A598" s="6"/>
      <c r="B598" s="80" t="s">
        <v>2</v>
      </c>
      <c r="C598" s="81"/>
      <c r="D598" s="81"/>
      <c r="E598" s="81"/>
      <c r="F598" s="81"/>
      <c r="G598" s="82"/>
    </row>
    <row r="599" spans="1:7" ht="20.149999999999999" customHeight="1">
      <c r="A599" s="2"/>
      <c r="B599" s="18"/>
      <c r="C599" s="18"/>
      <c r="D599" s="18"/>
      <c r="E599" s="18"/>
      <c r="F599" s="18"/>
      <c r="G599" s="18"/>
    </row>
    <row r="600" spans="1:7" ht="20.149999999999999" customHeight="1">
      <c r="A600" s="2"/>
      <c r="B600" s="18" t="s">
        <v>3</v>
      </c>
      <c r="C600" s="20"/>
      <c r="D600" s="20"/>
      <c r="E600" s="75" t="s">
        <v>4</v>
      </c>
      <c r="F600" s="76"/>
      <c r="G600" s="77"/>
    </row>
    <row r="601" spans="1:7" ht="20.149999999999999" customHeight="1">
      <c r="A601" s="2"/>
      <c r="B601" s="9" t="s">
        <v>5</v>
      </c>
      <c r="C601" s="20" t="s">
        <v>6</v>
      </c>
      <c r="D601" s="20"/>
      <c r="E601" s="9" t="s">
        <v>5</v>
      </c>
      <c r="F601" s="78" t="s">
        <v>6</v>
      </c>
      <c r="G601" s="79"/>
    </row>
    <row r="602" spans="1:7" ht="20.149999999999999" customHeight="1">
      <c r="A602" s="2"/>
      <c r="B602" s="9" t="s">
        <v>7</v>
      </c>
      <c r="C602" s="9" t="s">
        <v>8</v>
      </c>
      <c r="D602" s="9" t="s">
        <v>9</v>
      </c>
      <c r="E602" s="9" t="s">
        <v>7</v>
      </c>
      <c r="F602" s="9" t="s">
        <v>8</v>
      </c>
      <c r="G602" s="9" t="s">
        <v>9</v>
      </c>
    </row>
    <row r="603" spans="1:7" ht="20.149999999999999" customHeight="1">
      <c r="A603" s="12" t="s">
        <v>39</v>
      </c>
      <c r="B603" s="2">
        <v>232</v>
      </c>
      <c r="C603" s="2">
        <v>2605</v>
      </c>
      <c r="D603" s="2">
        <v>1697</v>
      </c>
      <c r="E603" s="2">
        <v>0</v>
      </c>
      <c r="F603" s="2">
        <v>0</v>
      </c>
      <c r="G603" s="2">
        <v>0</v>
      </c>
    </row>
    <row r="604" spans="1:7" ht="20.149999999999999" customHeight="1">
      <c r="A604" s="12" t="s">
        <v>40</v>
      </c>
      <c r="B604" s="2">
        <v>951</v>
      </c>
      <c r="C604" s="2">
        <v>30053</v>
      </c>
      <c r="D604" s="2">
        <v>33538</v>
      </c>
      <c r="E604" s="2">
        <v>3963</v>
      </c>
      <c r="F604" s="2">
        <v>312368</v>
      </c>
      <c r="G604" s="2">
        <v>336656</v>
      </c>
    </row>
    <row r="605" spans="1:7" ht="20.149999999999999" customHeight="1">
      <c r="A605" s="12" t="s">
        <v>41</v>
      </c>
      <c r="B605" s="2">
        <v>277</v>
      </c>
      <c r="C605" s="2">
        <v>5648</v>
      </c>
      <c r="D605" s="2">
        <v>7457</v>
      </c>
      <c r="E605" s="2">
        <v>295</v>
      </c>
      <c r="F605" s="2">
        <v>18418</v>
      </c>
      <c r="G605" s="2">
        <v>21828</v>
      </c>
    </row>
    <row r="606" spans="1:7" ht="20.149999999999999" customHeight="1">
      <c r="A606" s="12" t="s">
        <v>42</v>
      </c>
      <c r="B606" s="2">
        <v>595</v>
      </c>
      <c r="C606" s="2">
        <v>27555</v>
      </c>
      <c r="D606" s="2">
        <v>33508</v>
      </c>
      <c r="E606" s="2">
        <v>699</v>
      </c>
      <c r="F606" s="2">
        <v>39767</v>
      </c>
      <c r="G606" s="2">
        <v>46573</v>
      </c>
    </row>
    <row r="607" spans="1:7" ht="20.149999999999999" customHeight="1">
      <c r="A607" s="12" t="s">
        <v>43</v>
      </c>
      <c r="B607" s="2">
        <v>190</v>
      </c>
      <c r="C607" s="2">
        <v>1316</v>
      </c>
      <c r="D607" s="2">
        <v>1757</v>
      </c>
      <c r="E607" s="2">
        <v>12</v>
      </c>
      <c r="F607" s="2">
        <v>291</v>
      </c>
      <c r="G607" s="2">
        <v>323</v>
      </c>
    </row>
    <row r="608" spans="1:7" ht="20.149999999999999" customHeight="1">
      <c r="A608" s="12" t="s">
        <v>44</v>
      </c>
      <c r="B608" s="2">
        <v>65</v>
      </c>
      <c r="C608" s="2">
        <v>1296</v>
      </c>
      <c r="D608" s="2">
        <v>1973</v>
      </c>
      <c r="E608" s="2">
        <v>329</v>
      </c>
      <c r="F608" s="2">
        <v>17749</v>
      </c>
      <c r="G608" s="2">
        <v>24799</v>
      </c>
    </row>
    <row r="609" spans="1:7" ht="20.149999999999999" customHeight="1">
      <c r="A609" s="12" t="s">
        <v>45</v>
      </c>
      <c r="B609" s="2">
        <v>56</v>
      </c>
      <c r="C609" s="2">
        <v>1258</v>
      </c>
      <c r="D609" s="2">
        <v>1837</v>
      </c>
      <c r="E609" s="2">
        <v>0</v>
      </c>
      <c r="F609" s="2">
        <v>0</v>
      </c>
      <c r="G609" s="2">
        <v>0</v>
      </c>
    </row>
    <row r="610" spans="1:7" ht="20.149999999999999" customHeight="1">
      <c r="A610" s="12" t="s">
        <v>46</v>
      </c>
      <c r="B610" s="2">
        <v>54</v>
      </c>
      <c r="C610" s="2">
        <v>468</v>
      </c>
      <c r="D610" s="2">
        <v>838</v>
      </c>
      <c r="E610" s="2">
        <v>0</v>
      </c>
      <c r="F610" s="2">
        <v>0</v>
      </c>
      <c r="G610" s="2">
        <v>0</v>
      </c>
    </row>
    <row r="611" spans="1:7" ht="20.149999999999999" customHeight="1">
      <c r="A611" s="12" t="s">
        <v>47</v>
      </c>
      <c r="B611" s="2">
        <v>358</v>
      </c>
      <c r="C611" s="2">
        <v>18305</v>
      </c>
      <c r="D611" s="2">
        <v>20330</v>
      </c>
      <c r="E611" s="2">
        <v>1672</v>
      </c>
      <c r="F611" s="2">
        <v>137639</v>
      </c>
      <c r="G611" s="2">
        <v>146464</v>
      </c>
    </row>
    <row r="612" spans="1:7" ht="20.149999999999999" customHeight="1">
      <c r="A612" s="12" t="s">
        <v>48</v>
      </c>
      <c r="B612" s="2">
        <v>294</v>
      </c>
      <c r="C612" s="2">
        <v>6439</v>
      </c>
      <c r="D612" s="2">
        <v>8356</v>
      </c>
      <c r="E612" s="2">
        <v>48</v>
      </c>
      <c r="F612" s="2">
        <v>1577</v>
      </c>
      <c r="G612" s="2">
        <v>1880</v>
      </c>
    </row>
    <row r="613" spans="1:7" ht="20.149999999999999" customHeight="1">
      <c r="A613" s="12" t="s">
        <v>49</v>
      </c>
      <c r="B613" s="2">
        <v>5902</v>
      </c>
      <c r="C613" s="2">
        <v>236250</v>
      </c>
      <c r="D613" s="2">
        <v>200304</v>
      </c>
      <c r="E613" s="2">
        <v>7074</v>
      </c>
      <c r="F613" s="2">
        <v>402007</v>
      </c>
      <c r="G613" s="2">
        <v>469737</v>
      </c>
    </row>
    <row r="614" spans="1:7" ht="20.149999999999999" customHeight="1">
      <c r="A614" s="1" t="s">
        <v>50</v>
      </c>
      <c r="B614" s="2">
        <f t="shared" ref="B614:G614" si="24">SUM(B567:B594,B603:B613)</f>
        <v>15945</v>
      </c>
      <c r="C614" s="2">
        <f t="shared" si="24"/>
        <v>504749</v>
      </c>
      <c r="D614" s="2">
        <f t="shared" si="24"/>
        <v>518252</v>
      </c>
      <c r="E614" s="2">
        <f t="shared" si="24"/>
        <v>30627</v>
      </c>
      <c r="F614" s="2">
        <f t="shared" si="24"/>
        <v>2067575</v>
      </c>
      <c r="G614" s="2">
        <f t="shared" si="24"/>
        <v>2338408</v>
      </c>
    </row>
    <row r="615" spans="1:7" ht="20.149999999999999" customHeight="1">
      <c r="A615" s="38"/>
      <c r="B615" s="38"/>
      <c r="C615" s="38"/>
      <c r="D615" s="38"/>
      <c r="E615" s="38"/>
      <c r="F615" s="38"/>
      <c r="G615" s="38"/>
    </row>
    <row r="616" spans="1:7" ht="20.149999999999999" customHeight="1">
      <c r="A616" s="25" t="s">
        <v>51</v>
      </c>
      <c r="B616" s="38"/>
      <c r="C616" s="38"/>
      <c r="D616" s="38"/>
      <c r="E616" s="38"/>
      <c r="F616" s="38"/>
      <c r="G616" s="38"/>
    </row>
    <row r="617" spans="1:7" ht="20.149999999999999" customHeight="1">
      <c r="A617" s="26"/>
      <c r="B617" s="38"/>
      <c r="C617" s="38"/>
      <c r="D617" s="38"/>
      <c r="E617" s="38"/>
      <c r="F617" s="38"/>
      <c r="G617" s="38"/>
    </row>
    <row r="618" spans="1:7" ht="20.149999999999999" customHeight="1">
      <c r="A618" s="6" t="s">
        <v>86</v>
      </c>
      <c r="B618" s="28">
        <v>16376</v>
      </c>
      <c r="C618" s="28">
        <v>513927</v>
      </c>
      <c r="D618" s="28">
        <v>526688</v>
      </c>
      <c r="E618" s="28">
        <v>28309</v>
      </c>
      <c r="F618" s="28">
        <v>1862974</v>
      </c>
      <c r="G618" s="71">
        <v>2143047</v>
      </c>
    </row>
    <row r="619" spans="1:7" ht="20.149999999999999" customHeight="1">
      <c r="A619" s="6" t="s">
        <v>105</v>
      </c>
      <c r="B619" s="28">
        <f t="shared" ref="B619:G619" si="25">SUM(B614)</f>
        <v>15945</v>
      </c>
      <c r="C619" s="28">
        <f t="shared" si="25"/>
        <v>504749</v>
      </c>
      <c r="D619" s="28">
        <f t="shared" si="25"/>
        <v>518252</v>
      </c>
      <c r="E619" s="28">
        <f t="shared" si="25"/>
        <v>30627</v>
      </c>
      <c r="F619" s="28">
        <f t="shared" si="25"/>
        <v>2067575</v>
      </c>
      <c r="G619" s="28">
        <f t="shared" si="25"/>
        <v>2338408</v>
      </c>
    </row>
    <row r="620" spans="1:7" ht="20.149999999999999" customHeight="1">
      <c r="A620" s="30" t="s">
        <v>52</v>
      </c>
      <c r="B620" s="31">
        <f t="shared" ref="B620:G620" si="26">SUM((B619-B618)/B618*100)</f>
        <v>-2.6319003419638496</v>
      </c>
      <c r="C620" s="31">
        <f t="shared" si="26"/>
        <v>-1.7858567461915795</v>
      </c>
      <c r="D620" s="31">
        <f t="shared" si="26"/>
        <v>-1.6017072726168053</v>
      </c>
      <c r="E620" s="31">
        <f t="shared" si="26"/>
        <v>8.1882086968808512</v>
      </c>
      <c r="F620" s="31">
        <f t="shared" si="26"/>
        <v>10.982493582841199</v>
      </c>
      <c r="G620" s="31">
        <f t="shared" si="26"/>
        <v>9.1160389856125423</v>
      </c>
    </row>
    <row r="621" spans="1:7" ht="20.149999999999999" customHeight="1">
      <c r="A621" s="27"/>
      <c r="B621" s="27"/>
      <c r="C621" s="27"/>
      <c r="D621" s="27"/>
      <c r="E621" s="27"/>
      <c r="F621" s="27"/>
      <c r="G621" s="27"/>
    </row>
    <row r="622" spans="1:7" ht="20.149999999999999" customHeight="1">
      <c r="A622" s="27"/>
      <c r="B622" s="27"/>
      <c r="C622" s="27"/>
      <c r="D622" s="27"/>
      <c r="E622" s="27"/>
      <c r="F622" s="27"/>
      <c r="G622" s="27"/>
    </row>
    <row r="623" spans="1:7" ht="20.149999999999999" customHeight="1">
      <c r="A623" s="27"/>
      <c r="B623" s="27"/>
      <c r="C623" s="27"/>
      <c r="D623" s="27"/>
      <c r="E623" s="27"/>
      <c r="F623" s="27"/>
      <c r="G623" s="27"/>
    </row>
    <row r="624" spans="1:7" ht="20.149999999999999" customHeight="1">
      <c r="A624" s="27"/>
      <c r="B624" s="27"/>
      <c r="C624" s="27"/>
      <c r="D624" s="27"/>
      <c r="E624" s="27"/>
      <c r="F624" s="27"/>
      <c r="G624" s="27"/>
    </row>
    <row r="625" spans="1:7" ht="20.149999999999999" customHeight="1">
      <c r="A625" s="27"/>
      <c r="B625" s="27"/>
      <c r="C625" s="27"/>
      <c r="D625" s="27"/>
      <c r="E625" s="27"/>
      <c r="F625" s="27"/>
      <c r="G625" s="27"/>
    </row>
    <row r="626" spans="1:7" ht="20.149999999999999" customHeight="1">
      <c r="A626" s="27"/>
      <c r="B626" s="27"/>
      <c r="C626" s="27"/>
      <c r="D626" s="27"/>
      <c r="E626" s="27"/>
      <c r="F626" s="27"/>
      <c r="G626" s="27"/>
    </row>
    <row r="627" spans="1:7" ht="20.149999999999999" customHeight="1">
      <c r="A627" s="27"/>
      <c r="B627" s="27"/>
      <c r="C627" s="27"/>
      <c r="D627" s="27"/>
      <c r="E627" s="27"/>
      <c r="F627" s="27"/>
      <c r="G627" s="27"/>
    </row>
    <row r="628" spans="1:7" ht="20.149999999999999" customHeight="1">
      <c r="A628" s="27"/>
      <c r="B628" s="27"/>
      <c r="C628" s="27"/>
      <c r="D628" s="27"/>
      <c r="E628" s="27"/>
      <c r="F628" s="27"/>
      <c r="G628" s="27"/>
    </row>
    <row r="629" spans="1:7" ht="20.149999999999999" customHeight="1">
      <c r="A629" s="27"/>
      <c r="B629" s="27"/>
      <c r="C629" s="27"/>
      <c r="D629" s="27"/>
      <c r="E629" s="27"/>
      <c r="F629" s="27"/>
      <c r="G629" s="27"/>
    </row>
    <row r="630" spans="1:7" ht="20.149999999999999" customHeight="1">
      <c r="A630" s="47"/>
      <c r="B630" s="48"/>
      <c r="C630" s="48"/>
      <c r="D630" s="48"/>
      <c r="E630" s="48"/>
      <c r="F630" s="48"/>
      <c r="G630" s="48"/>
    </row>
    <row r="631" spans="1:7" ht="20.149999999999999" customHeight="1">
      <c r="A631" s="1" t="s">
        <v>0</v>
      </c>
      <c r="B631" s="2"/>
      <c r="C631" s="2"/>
      <c r="D631" s="2"/>
      <c r="E631" s="72" t="s">
        <v>106</v>
      </c>
      <c r="F631" s="73"/>
      <c r="G631" s="74"/>
    </row>
    <row r="632" spans="1:7" ht="20.149999999999999" customHeight="1">
      <c r="A632" s="83" t="s">
        <v>1</v>
      </c>
      <c r="B632" s="84"/>
      <c r="C632" s="85"/>
      <c r="D632" s="2"/>
      <c r="E632" s="2"/>
      <c r="F632" s="2"/>
      <c r="G632" s="2"/>
    </row>
    <row r="633" spans="1:7" ht="20.149999999999999" customHeight="1">
      <c r="A633" s="6"/>
      <c r="B633" s="80" t="s">
        <v>2</v>
      </c>
      <c r="C633" s="81"/>
      <c r="D633" s="81"/>
      <c r="E633" s="81"/>
      <c r="F633" s="81"/>
      <c r="G633" s="82"/>
    </row>
    <row r="634" spans="1:7" ht="20.149999999999999" customHeight="1">
      <c r="A634" s="2"/>
      <c r="B634" s="75" t="s">
        <v>3</v>
      </c>
      <c r="C634" s="76"/>
      <c r="D634" s="77"/>
      <c r="E634" s="77" t="s">
        <v>4</v>
      </c>
      <c r="F634" s="88"/>
      <c r="G634" s="88"/>
    </row>
    <row r="635" spans="1:7" ht="20.149999999999999" customHeight="1">
      <c r="A635" s="2"/>
      <c r="B635" s="9" t="s">
        <v>5</v>
      </c>
      <c r="C635" s="78" t="s">
        <v>6</v>
      </c>
      <c r="D635" s="79"/>
      <c r="E635" s="9" t="s">
        <v>5</v>
      </c>
      <c r="F635" s="78" t="s">
        <v>6</v>
      </c>
      <c r="G635" s="79"/>
    </row>
    <row r="636" spans="1:7" ht="20.149999999999999" customHeight="1">
      <c r="A636" s="2"/>
      <c r="B636" s="9" t="s">
        <v>7</v>
      </c>
      <c r="C636" s="9" t="s">
        <v>8</v>
      </c>
      <c r="D636" s="9" t="s">
        <v>9</v>
      </c>
      <c r="E636" s="9" t="s">
        <v>7</v>
      </c>
      <c r="F636" s="9" t="s">
        <v>8</v>
      </c>
      <c r="G636" s="9" t="s">
        <v>9</v>
      </c>
    </row>
    <row r="637" spans="1:7" ht="20.149999999999999" customHeight="1">
      <c r="A637" s="12" t="s">
        <v>10</v>
      </c>
      <c r="B637" s="2">
        <v>3</v>
      </c>
      <c r="C637" s="2">
        <v>0</v>
      </c>
      <c r="D637" s="2">
        <v>3</v>
      </c>
      <c r="E637" s="2">
        <v>91</v>
      </c>
      <c r="F637" s="2">
        <v>3956</v>
      </c>
      <c r="G637" s="2">
        <v>6042</v>
      </c>
    </row>
    <row r="638" spans="1:7" ht="20.149999999999999" customHeight="1">
      <c r="A638" s="12" t="s">
        <v>11</v>
      </c>
      <c r="B638" s="2">
        <v>113</v>
      </c>
      <c r="C638" s="2">
        <v>152</v>
      </c>
      <c r="D638" s="2">
        <v>280</v>
      </c>
      <c r="E638" s="2">
        <v>135</v>
      </c>
      <c r="F638" s="2">
        <v>6160</v>
      </c>
      <c r="G638" s="2">
        <v>11355</v>
      </c>
    </row>
    <row r="639" spans="1:7" ht="20.149999999999999" customHeight="1">
      <c r="A639" s="12" t="s">
        <v>12</v>
      </c>
      <c r="B639" s="38">
        <v>268</v>
      </c>
      <c r="C639" s="2">
        <v>6203</v>
      </c>
      <c r="D639" s="2">
        <v>6329</v>
      </c>
      <c r="E639" s="2">
        <v>0</v>
      </c>
      <c r="F639" s="2">
        <v>0</v>
      </c>
      <c r="G639" s="2">
        <v>0</v>
      </c>
    </row>
    <row r="640" spans="1:7" ht="20.149999999999999" customHeight="1">
      <c r="A640" s="12" t="s">
        <v>13</v>
      </c>
      <c r="B640" s="2">
        <v>78</v>
      </c>
      <c r="C640" s="2">
        <v>269</v>
      </c>
      <c r="D640" s="2">
        <v>492</v>
      </c>
      <c r="E640" s="2">
        <v>0</v>
      </c>
      <c r="F640" s="2">
        <v>0</v>
      </c>
      <c r="G640" s="2">
        <v>0</v>
      </c>
    </row>
    <row r="641" spans="1:7" ht="20.149999999999999" customHeight="1">
      <c r="A641" s="12" t="s">
        <v>14</v>
      </c>
      <c r="B641" s="2">
        <v>2</v>
      </c>
      <c r="C641" s="2">
        <v>6</v>
      </c>
      <c r="D641" s="2">
        <v>6</v>
      </c>
      <c r="E641" s="2">
        <v>26</v>
      </c>
      <c r="F641" s="2">
        <v>247</v>
      </c>
      <c r="G641" s="2">
        <v>820</v>
      </c>
    </row>
    <row r="642" spans="1:7" ht="20.149999999999999" customHeight="1">
      <c r="A642" s="12" t="s">
        <v>15</v>
      </c>
      <c r="B642" s="2">
        <v>125</v>
      </c>
      <c r="C642" s="2">
        <v>910</v>
      </c>
      <c r="D642" s="2">
        <v>1206</v>
      </c>
      <c r="E642" s="2">
        <v>289</v>
      </c>
      <c r="F642" s="2">
        <v>11227</v>
      </c>
      <c r="G642" s="2">
        <v>26493</v>
      </c>
    </row>
    <row r="643" spans="1:7" ht="20.149999999999999" customHeight="1">
      <c r="A643" s="12" t="s">
        <v>16</v>
      </c>
      <c r="B643" s="2">
        <v>1006</v>
      </c>
      <c r="C643" s="2">
        <v>32069</v>
      </c>
      <c r="D643" s="2">
        <v>40688</v>
      </c>
      <c r="E643" s="2">
        <v>3098</v>
      </c>
      <c r="F643" s="2">
        <v>171551</v>
      </c>
      <c r="G643" s="2">
        <v>263439</v>
      </c>
    </row>
    <row r="644" spans="1:7" ht="20.149999999999999" customHeight="1">
      <c r="A644" s="12" t="s">
        <v>17</v>
      </c>
      <c r="B644" s="2">
        <v>1460</v>
      </c>
      <c r="C644" s="2">
        <v>58185</v>
      </c>
      <c r="D644" s="2">
        <v>63388</v>
      </c>
      <c r="E644" s="2">
        <v>1844</v>
      </c>
      <c r="F644" s="2">
        <v>98812</v>
      </c>
      <c r="G644" s="2">
        <v>120443</v>
      </c>
    </row>
    <row r="645" spans="1:7" ht="20.149999999999999" customHeight="1">
      <c r="A645" s="12" t="s">
        <v>18</v>
      </c>
      <c r="B645" s="2">
        <v>170</v>
      </c>
      <c r="C645" s="2">
        <v>1069</v>
      </c>
      <c r="D645" s="2">
        <v>1556</v>
      </c>
      <c r="E645" s="2">
        <v>0</v>
      </c>
      <c r="F645" s="2">
        <v>0</v>
      </c>
      <c r="G645" s="2">
        <v>0</v>
      </c>
    </row>
    <row r="646" spans="1:7" ht="20.149999999999999" customHeight="1">
      <c r="A646" s="12" t="s">
        <v>19</v>
      </c>
      <c r="B646" s="2">
        <v>101</v>
      </c>
      <c r="C646" s="2">
        <v>2624</v>
      </c>
      <c r="D646" s="2">
        <v>2734</v>
      </c>
      <c r="E646" s="2">
        <v>1</v>
      </c>
      <c r="F646" s="2">
        <v>0</v>
      </c>
      <c r="G646" s="2">
        <v>0</v>
      </c>
    </row>
    <row r="647" spans="1:7" ht="20.149999999999999" customHeight="1">
      <c r="A647" s="12" t="s">
        <v>20</v>
      </c>
      <c r="B647" s="2">
        <v>153</v>
      </c>
      <c r="C647" s="2">
        <v>2910</v>
      </c>
      <c r="D647" s="2">
        <v>3000</v>
      </c>
      <c r="E647" s="2">
        <v>71</v>
      </c>
      <c r="F647" s="2">
        <v>2749</v>
      </c>
      <c r="G647" s="2">
        <v>5075</v>
      </c>
    </row>
    <row r="648" spans="1:7" ht="20.149999999999999" customHeight="1">
      <c r="A648" s="12" t="s">
        <v>21</v>
      </c>
      <c r="B648" s="2">
        <v>73</v>
      </c>
      <c r="C648" s="2">
        <v>703</v>
      </c>
      <c r="D648" s="2">
        <v>822</v>
      </c>
      <c r="E648" s="2">
        <v>101</v>
      </c>
      <c r="F648" s="2">
        <v>3985</v>
      </c>
      <c r="G648" s="2">
        <v>6019</v>
      </c>
    </row>
    <row r="649" spans="1:7" ht="20.149999999999999" customHeight="1">
      <c r="A649" s="12" t="s">
        <v>22</v>
      </c>
      <c r="B649" s="2">
        <v>130</v>
      </c>
      <c r="C649" s="2">
        <v>860</v>
      </c>
      <c r="D649" s="2">
        <v>1188</v>
      </c>
      <c r="E649" s="2">
        <v>0</v>
      </c>
      <c r="F649" s="2">
        <v>0</v>
      </c>
      <c r="G649" s="2">
        <v>0</v>
      </c>
    </row>
    <row r="650" spans="1:7" ht="20.149999999999999" customHeight="1">
      <c r="A650" s="12" t="s">
        <v>23</v>
      </c>
      <c r="B650" s="2">
        <v>259</v>
      </c>
      <c r="C650" s="2">
        <v>1389</v>
      </c>
      <c r="D650" s="2">
        <v>1993</v>
      </c>
      <c r="E650" s="2">
        <v>47</v>
      </c>
      <c r="F650" s="2">
        <v>696</v>
      </c>
      <c r="G650" s="2">
        <v>3456</v>
      </c>
    </row>
    <row r="651" spans="1:7" ht="20.149999999999999" customHeight="1">
      <c r="A651" s="12" t="s">
        <v>24</v>
      </c>
      <c r="B651" s="2">
        <v>114</v>
      </c>
      <c r="C651" s="2">
        <v>112</v>
      </c>
      <c r="D651" s="2">
        <v>150</v>
      </c>
      <c r="E651" s="2">
        <v>0</v>
      </c>
      <c r="F651" s="2">
        <v>0</v>
      </c>
      <c r="G651" s="2">
        <v>0</v>
      </c>
    </row>
    <row r="652" spans="1:7" ht="20.149999999999999" customHeight="1">
      <c r="A652" s="12" t="s">
        <v>25</v>
      </c>
      <c r="B652" s="2">
        <v>50</v>
      </c>
      <c r="C652" s="2">
        <v>263</v>
      </c>
      <c r="D652" s="2">
        <v>371</v>
      </c>
      <c r="E652" s="2">
        <v>0</v>
      </c>
      <c r="F652" s="2">
        <v>0</v>
      </c>
      <c r="G652" s="2">
        <v>0</v>
      </c>
    </row>
    <row r="653" spans="1:7" ht="20.149999999999999" customHeight="1">
      <c r="A653" s="12" t="s">
        <v>26</v>
      </c>
      <c r="B653" s="2">
        <v>52</v>
      </c>
      <c r="C653" s="2">
        <v>151</v>
      </c>
      <c r="D653" s="2">
        <v>207</v>
      </c>
      <c r="E653" s="2">
        <v>0</v>
      </c>
      <c r="F653" s="2">
        <v>0</v>
      </c>
      <c r="G653" s="2">
        <v>0</v>
      </c>
    </row>
    <row r="654" spans="1:7" ht="20.149999999999999" customHeight="1">
      <c r="A654" s="12" t="s">
        <v>27</v>
      </c>
      <c r="B654" s="2">
        <v>295</v>
      </c>
      <c r="C654" s="2">
        <v>7539</v>
      </c>
      <c r="D654" s="2">
        <v>8777</v>
      </c>
      <c r="E654" s="2">
        <v>971</v>
      </c>
      <c r="F654" s="2">
        <v>49013</v>
      </c>
      <c r="G654" s="2">
        <v>79827</v>
      </c>
    </row>
    <row r="655" spans="1:7" ht="20.149999999999999" customHeight="1">
      <c r="A655" s="12" t="s">
        <v>28</v>
      </c>
      <c r="B655" s="2">
        <v>100</v>
      </c>
      <c r="C655" s="2">
        <v>893</v>
      </c>
      <c r="D655" s="2">
        <v>1126</v>
      </c>
      <c r="E655" s="2">
        <v>164</v>
      </c>
      <c r="F655" s="2">
        <v>4932</v>
      </c>
      <c r="G655" s="2">
        <v>12095</v>
      </c>
    </row>
    <row r="656" spans="1:7" ht="20.149999999999999" customHeight="1">
      <c r="A656" s="12" t="s">
        <v>29</v>
      </c>
      <c r="B656" s="2">
        <v>32</v>
      </c>
      <c r="C656" s="2">
        <v>163</v>
      </c>
      <c r="D656" s="2">
        <v>172</v>
      </c>
      <c r="E656" s="2">
        <v>0</v>
      </c>
      <c r="F656" s="2">
        <v>0</v>
      </c>
      <c r="G656" s="2">
        <v>0</v>
      </c>
    </row>
    <row r="657" spans="1:7" ht="20.149999999999999" customHeight="1">
      <c r="A657" s="12" t="s">
        <v>30</v>
      </c>
      <c r="B657" s="2">
        <v>120</v>
      </c>
      <c r="C657" s="2">
        <v>752</v>
      </c>
      <c r="D657" s="2">
        <v>964</v>
      </c>
      <c r="E657" s="2">
        <v>8</v>
      </c>
      <c r="F657" s="2">
        <v>157</v>
      </c>
      <c r="G657" s="2">
        <v>269</v>
      </c>
    </row>
    <row r="658" spans="1:7" ht="20.149999999999999" customHeight="1">
      <c r="A658" s="12" t="s">
        <v>31</v>
      </c>
      <c r="B658" s="2">
        <v>355</v>
      </c>
      <c r="C658" s="2">
        <v>6418</v>
      </c>
      <c r="D658" s="2">
        <v>8008</v>
      </c>
      <c r="E658" s="2">
        <v>1159</v>
      </c>
      <c r="F658" s="2">
        <v>57290</v>
      </c>
      <c r="G658" s="2">
        <v>96216</v>
      </c>
    </row>
    <row r="659" spans="1:7" ht="20.149999999999999" customHeight="1">
      <c r="A659" s="12" t="s">
        <v>32</v>
      </c>
      <c r="B659" s="2">
        <v>142</v>
      </c>
      <c r="C659" s="2">
        <v>785</v>
      </c>
      <c r="D659" s="2">
        <v>1096</v>
      </c>
      <c r="E659" s="2">
        <v>0</v>
      </c>
      <c r="F659" s="2">
        <v>0</v>
      </c>
      <c r="G659" s="2">
        <v>0</v>
      </c>
    </row>
    <row r="660" spans="1:7" ht="20.149999999999999" customHeight="1">
      <c r="A660" s="12" t="s">
        <v>33</v>
      </c>
      <c r="B660" s="2">
        <v>228</v>
      </c>
      <c r="C660" s="2">
        <v>2326</v>
      </c>
      <c r="D660" s="2">
        <v>2848</v>
      </c>
      <c r="E660" s="2">
        <v>6</v>
      </c>
      <c r="F660" s="2">
        <v>143</v>
      </c>
      <c r="G660" s="2">
        <v>428</v>
      </c>
    </row>
    <row r="661" spans="1:7" ht="20.149999999999999" customHeight="1">
      <c r="A661" s="12" t="s">
        <v>34</v>
      </c>
      <c r="B661" s="2">
        <v>98</v>
      </c>
      <c r="C661" s="2">
        <v>1305</v>
      </c>
      <c r="D661" s="2">
        <v>1558</v>
      </c>
      <c r="E661" s="2">
        <v>0</v>
      </c>
      <c r="F661" s="2">
        <v>0</v>
      </c>
      <c r="G661" s="2">
        <v>0</v>
      </c>
    </row>
    <row r="662" spans="1:7" ht="20.149999999999999" customHeight="1">
      <c r="A662" s="12" t="s">
        <v>35</v>
      </c>
      <c r="B662" s="2">
        <v>210</v>
      </c>
      <c r="C662" s="2">
        <v>5348</v>
      </c>
      <c r="D662" s="2">
        <v>8053</v>
      </c>
      <c r="E662" s="2">
        <v>78</v>
      </c>
      <c r="F662" s="2">
        <v>2340</v>
      </c>
      <c r="G662" s="2">
        <v>4762</v>
      </c>
    </row>
    <row r="663" spans="1:7" ht="20.149999999999999" customHeight="1">
      <c r="A663" s="12" t="s">
        <v>36</v>
      </c>
      <c r="B663" s="2">
        <v>416</v>
      </c>
      <c r="C663" s="2">
        <v>11417</v>
      </c>
      <c r="D663" s="2">
        <v>13317</v>
      </c>
      <c r="E663" s="2">
        <v>50</v>
      </c>
      <c r="F663" s="2">
        <v>1284</v>
      </c>
      <c r="G663" s="2">
        <v>3608</v>
      </c>
    </row>
    <row r="664" spans="1:7" ht="20.149999999999999" customHeight="1">
      <c r="A664" s="12" t="s">
        <v>37</v>
      </c>
      <c r="B664" s="2">
        <v>78</v>
      </c>
      <c r="C664" s="2">
        <v>772</v>
      </c>
      <c r="D664" s="2">
        <v>1263</v>
      </c>
      <c r="E664" s="2">
        <v>0</v>
      </c>
      <c r="F664" s="2">
        <v>0</v>
      </c>
      <c r="G664" s="2">
        <v>0</v>
      </c>
    </row>
    <row r="665" spans="1:7" ht="20.149999999999999" customHeight="1">
      <c r="A665" s="6"/>
      <c r="B665" s="2"/>
      <c r="C665" s="89"/>
      <c r="D665" s="89"/>
      <c r="E665" s="2"/>
      <c r="F665" s="2"/>
      <c r="G665" s="2"/>
    </row>
    <row r="666" spans="1:7" ht="20.149999999999999" customHeight="1">
      <c r="A666" s="1" t="s">
        <v>0</v>
      </c>
      <c r="B666" s="2"/>
      <c r="C666" s="2"/>
      <c r="D666" s="2"/>
      <c r="E666" s="72" t="s">
        <v>106</v>
      </c>
      <c r="F666" s="73"/>
      <c r="G666" s="74"/>
    </row>
    <row r="667" spans="1:7" ht="20.149999999999999" customHeight="1">
      <c r="A667" s="75" t="s">
        <v>1</v>
      </c>
      <c r="B667" s="77"/>
      <c r="C667" s="2"/>
      <c r="D667" s="2"/>
      <c r="E667" s="2"/>
      <c r="F667" s="2"/>
      <c r="G667" s="2"/>
    </row>
    <row r="668" spans="1:7" ht="20.149999999999999" customHeight="1">
      <c r="A668" s="6"/>
      <c r="B668" s="80" t="s">
        <v>2</v>
      </c>
      <c r="C668" s="81"/>
      <c r="D668" s="81"/>
      <c r="E668" s="81"/>
      <c r="F668" s="81"/>
      <c r="G668" s="82"/>
    </row>
    <row r="669" spans="1:7" ht="20.149999999999999" customHeight="1">
      <c r="A669" s="2"/>
      <c r="B669" s="18"/>
      <c r="C669" s="18"/>
      <c r="D669" s="18"/>
      <c r="E669" s="18"/>
      <c r="F669" s="18"/>
      <c r="G669" s="18"/>
    </row>
    <row r="670" spans="1:7" ht="20.149999999999999" customHeight="1">
      <c r="A670" s="2"/>
      <c r="B670" s="18" t="s">
        <v>3</v>
      </c>
      <c r="C670" s="20"/>
      <c r="D670" s="20"/>
      <c r="E670" s="75" t="s">
        <v>4</v>
      </c>
      <c r="F670" s="76"/>
      <c r="G670" s="77"/>
    </row>
    <row r="671" spans="1:7" ht="20.149999999999999" customHeight="1">
      <c r="A671" s="2"/>
      <c r="B671" s="9" t="s">
        <v>5</v>
      </c>
      <c r="C671" s="20" t="s">
        <v>6</v>
      </c>
      <c r="D671" s="20"/>
      <c r="E671" s="9" t="s">
        <v>5</v>
      </c>
      <c r="F671" s="78" t="s">
        <v>6</v>
      </c>
      <c r="G671" s="79"/>
    </row>
    <row r="672" spans="1:7" ht="20.149999999999999" customHeight="1">
      <c r="A672" s="2"/>
      <c r="B672" s="9" t="s">
        <v>7</v>
      </c>
      <c r="C672" s="9" t="s">
        <v>8</v>
      </c>
      <c r="D672" s="9" t="s">
        <v>9</v>
      </c>
      <c r="E672" s="9" t="s">
        <v>7</v>
      </c>
      <c r="F672" s="9" t="s">
        <v>8</v>
      </c>
      <c r="G672" s="9" t="s">
        <v>9</v>
      </c>
    </row>
    <row r="673" spans="1:7" ht="20.149999999999999" customHeight="1">
      <c r="A673" s="12" t="s">
        <v>39</v>
      </c>
      <c r="B673" s="2">
        <v>220</v>
      </c>
      <c r="C673" s="2">
        <v>1335</v>
      </c>
      <c r="D673" s="2">
        <v>1559</v>
      </c>
      <c r="E673" s="2">
        <v>0</v>
      </c>
      <c r="F673" s="2">
        <v>0</v>
      </c>
      <c r="G673" s="2">
        <v>0</v>
      </c>
    </row>
    <row r="674" spans="1:7" ht="20.149999999999999" customHeight="1">
      <c r="A674" s="12" t="s">
        <v>40</v>
      </c>
      <c r="B674" s="2">
        <v>854</v>
      </c>
      <c r="C674" s="2">
        <v>25174</v>
      </c>
      <c r="D674" s="2">
        <v>30117</v>
      </c>
      <c r="E674" s="2">
        <v>2192</v>
      </c>
      <c r="F674" s="2">
        <v>120614</v>
      </c>
      <c r="G674" s="2">
        <v>193892</v>
      </c>
    </row>
    <row r="675" spans="1:7" ht="20.149999999999999" customHeight="1">
      <c r="A675" s="12" t="s">
        <v>41</v>
      </c>
      <c r="B675" s="2">
        <v>242</v>
      </c>
      <c r="C675" s="2">
        <v>5036</v>
      </c>
      <c r="D675" s="2">
        <v>6172</v>
      </c>
      <c r="E675" s="2">
        <v>84</v>
      </c>
      <c r="F675" s="2">
        <v>2183</v>
      </c>
      <c r="G675" s="2">
        <v>6602</v>
      </c>
    </row>
    <row r="676" spans="1:7" ht="20.149999999999999" customHeight="1">
      <c r="A676" s="12" t="s">
        <v>42</v>
      </c>
      <c r="B676" s="2">
        <v>400</v>
      </c>
      <c r="C676" s="2">
        <v>17190</v>
      </c>
      <c r="D676" s="2">
        <v>25013</v>
      </c>
      <c r="E676" s="2">
        <v>176</v>
      </c>
      <c r="F676" s="2">
        <v>8019</v>
      </c>
      <c r="G676" s="2">
        <v>13641</v>
      </c>
    </row>
    <row r="677" spans="1:7" ht="20.149999999999999" customHeight="1">
      <c r="A677" s="12" t="s">
        <v>43</v>
      </c>
      <c r="B677" s="2">
        <v>180</v>
      </c>
      <c r="C677" s="2">
        <v>978</v>
      </c>
      <c r="D677" s="2">
        <v>1147</v>
      </c>
      <c r="E677" s="2">
        <v>2</v>
      </c>
      <c r="F677" s="2">
        <v>0</v>
      </c>
      <c r="G677" s="2">
        <v>36</v>
      </c>
    </row>
    <row r="678" spans="1:7" ht="20.149999999999999" customHeight="1">
      <c r="A678" s="12" t="s">
        <v>44</v>
      </c>
      <c r="B678" s="2">
        <v>54</v>
      </c>
      <c r="C678" s="2">
        <v>525</v>
      </c>
      <c r="D678" s="2">
        <v>795</v>
      </c>
      <c r="E678" s="2">
        <v>40</v>
      </c>
      <c r="F678" s="2">
        <v>296</v>
      </c>
      <c r="G678" s="2">
        <v>2775</v>
      </c>
    </row>
    <row r="679" spans="1:7" ht="20.149999999999999" customHeight="1">
      <c r="A679" s="12" t="s">
        <v>45</v>
      </c>
      <c r="B679" s="2">
        <v>50</v>
      </c>
      <c r="C679" s="2">
        <v>479</v>
      </c>
      <c r="D679" s="2">
        <v>580</v>
      </c>
      <c r="E679" s="2">
        <v>0</v>
      </c>
      <c r="F679" s="2">
        <v>0</v>
      </c>
      <c r="G679" s="2">
        <v>0</v>
      </c>
    </row>
    <row r="680" spans="1:7" ht="20.149999999999999" customHeight="1">
      <c r="A680" s="12" t="s">
        <v>46</v>
      </c>
      <c r="B680" s="2">
        <v>54</v>
      </c>
      <c r="C680" s="2">
        <v>399</v>
      </c>
      <c r="D680" s="2">
        <v>542</v>
      </c>
      <c r="E680" s="2">
        <v>0</v>
      </c>
      <c r="F680" s="2">
        <v>0</v>
      </c>
      <c r="G680" s="2">
        <v>0</v>
      </c>
    </row>
    <row r="681" spans="1:7" ht="20.149999999999999" customHeight="1">
      <c r="A681" s="12" t="s">
        <v>47</v>
      </c>
      <c r="B681" s="2">
        <v>422</v>
      </c>
      <c r="C681" s="2">
        <v>16412</v>
      </c>
      <c r="D681" s="2">
        <v>19454</v>
      </c>
      <c r="E681" s="2">
        <v>1180</v>
      </c>
      <c r="F681" s="2">
        <v>67158</v>
      </c>
      <c r="G681" s="2">
        <v>102044</v>
      </c>
    </row>
    <row r="682" spans="1:7" ht="20.149999999999999" customHeight="1">
      <c r="A682" s="12" t="s">
        <v>48</v>
      </c>
      <c r="B682" s="2">
        <v>245</v>
      </c>
      <c r="C682" s="2">
        <v>5173</v>
      </c>
      <c r="D682" s="2">
        <v>6081</v>
      </c>
      <c r="E682" s="2">
        <v>11</v>
      </c>
      <c r="F682" s="2">
        <v>115</v>
      </c>
      <c r="G682" s="2">
        <v>463</v>
      </c>
    </row>
    <row r="683" spans="1:7" ht="20.149999999999999" customHeight="1">
      <c r="A683" s="12" t="s">
        <v>49</v>
      </c>
      <c r="B683" s="2">
        <v>5078</v>
      </c>
      <c r="C683" s="2">
        <v>199641</v>
      </c>
      <c r="D683" s="2">
        <v>166274</v>
      </c>
      <c r="E683" s="2">
        <v>6212</v>
      </c>
      <c r="F683" s="2">
        <v>335372</v>
      </c>
      <c r="G683" s="2">
        <v>410926</v>
      </c>
    </row>
    <row r="684" spans="1:7" ht="20.149999999999999" customHeight="1">
      <c r="A684" s="1" t="s">
        <v>50</v>
      </c>
      <c r="B684" s="2">
        <f t="shared" ref="B684:G684" si="27">SUM(B637:B664,B673:B683)</f>
        <v>14030</v>
      </c>
      <c r="C684" s="2">
        <f t="shared" si="27"/>
        <v>417935</v>
      </c>
      <c r="D684" s="2">
        <f t="shared" si="27"/>
        <v>429329</v>
      </c>
      <c r="E684" s="2">
        <f t="shared" si="27"/>
        <v>18036</v>
      </c>
      <c r="F684" s="2">
        <f t="shared" si="27"/>
        <v>948299</v>
      </c>
      <c r="G684" s="2">
        <f t="shared" si="27"/>
        <v>1370726</v>
      </c>
    </row>
    <row r="685" spans="1:7" ht="20.149999999999999" customHeight="1">
      <c r="A685" s="38"/>
      <c r="B685" s="38"/>
      <c r="C685" s="38"/>
      <c r="D685" s="38"/>
      <c r="E685" s="38"/>
      <c r="F685" s="38"/>
      <c r="G685" s="38"/>
    </row>
    <row r="686" spans="1:7" ht="20.149999999999999" customHeight="1">
      <c r="A686" s="25" t="s">
        <v>51</v>
      </c>
      <c r="B686" s="38"/>
      <c r="C686" s="38"/>
      <c r="D686" s="38"/>
      <c r="E686" s="38"/>
      <c r="F686" s="38"/>
      <c r="G686" s="38"/>
    </row>
    <row r="687" spans="1:7" ht="20.149999999999999" customHeight="1">
      <c r="A687" s="26"/>
      <c r="B687" s="38"/>
      <c r="C687" s="38"/>
      <c r="D687" s="38"/>
      <c r="E687" s="38"/>
      <c r="F687" s="38"/>
      <c r="G687" s="38"/>
    </row>
    <row r="688" spans="1:7" ht="20.149999999999999" customHeight="1">
      <c r="A688" s="6" t="s">
        <v>87</v>
      </c>
      <c r="B688" s="2">
        <v>15059</v>
      </c>
      <c r="C688" s="2">
        <v>415056</v>
      </c>
      <c r="D688" s="2">
        <v>427333</v>
      </c>
      <c r="E688" s="2">
        <v>16573</v>
      </c>
      <c r="F688" s="2">
        <v>823843</v>
      </c>
      <c r="G688" s="2">
        <v>1187165</v>
      </c>
    </row>
    <row r="689" spans="1:7" ht="20.149999999999999" customHeight="1">
      <c r="A689" s="6" t="s">
        <v>106</v>
      </c>
      <c r="B689" s="28">
        <f t="shared" ref="B689:G689" si="28">SUM(B684)</f>
        <v>14030</v>
      </c>
      <c r="C689" s="28">
        <f t="shared" si="28"/>
        <v>417935</v>
      </c>
      <c r="D689" s="28">
        <f t="shared" si="28"/>
        <v>429329</v>
      </c>
      <c r="E689" s="28">
        <f t="shared" si="28"/>
        <v>18036</v>
      </c>
      <c r="F689" s="28">
        <f t="shared" si="28"/>
        <v>948299</v>
      </c>
      <c r="G689" s="28">
        <f t="shared" si="28"/>
        <v>1370726</v>
      </c>
    </row>
    <row r="690" spans="1:7" ht="20.149999999999999" customHeight="1">
      <c r="A690" s="30" t="s">
        <v>52</v>
      </c>
      <c r="B690" s="31">
        <f t="shared" ref="B690:G690" si="29">SUM((B689-B688)/B688*100)</f>
        <v>-6.8331230493392656</v>
      </c>
      <c r="C690" s="31">
        <f t="shared" si="29"/>
        <v>0.69364133996376398</v>
      </c>
      <c r="D690" s="31">
        <f t="shared" si="29"/>
        <v>0.46708304764668301</v>
      </c>
      <c r="E690" s="31">
        <f t="shared" si="29"/>
        <v>8.8276111748023904</v>
      </c>
      <c r="F690" s="31">
        <f t="shared" si="29"/>
        <v>15.106761846613978</v>
      </c>
      <c r="G690" s="31">
        <f t="shared" si="29"/>
        <v>15.462130369409474</v>
      </c>
    </row>
    <row r="691" spans="1:7" ht="20.149999999999999" customHeight="1">
      <c r="A691" s="33"/>
      <c r="B691" s="32"/>
      <c r="C691" s="32"/>
      <c r="D691" s="32"/>
      <c r="E691" s="32"/>
      <c r="F691" s="32"/>
      <c r="G691" s="32"/>
    </row>
    <row r="692" spans="1:7" ht="20.149999999999999" customHeight="1">
      <c r="A692" s="33"/>
      <c r="B692" s="32"/>
      <c r="C692" s="32"/>
      <c r="D692" s="32"/>
      <c r="E692" s="32"/>
      <c r="F692" s="32"/>
      <c r="G692" s="32"/>
    </row>
    <row r="693" spans="1:7" ht="20.149999999999999" customHeight="1">
      <c r="A693" s="33"/>
      <c r="B693" s="32"/>
      <c r="C693" s="32"/>
      <c r="D693" s="32"/>
      <c r="E693" s="32"/>
      <c r="F693" s="32"/>
      <c r="G693" s="32"/>
    </row>
    <row r="694" spans="1:7" ht="20.149999999999999" customHeight="1">
      <c r="A694" s="33"/>
      <c r="B694" s="32"/>
      <c r="C694" s="32"/>
      <c r="D694" s="32"/>
      <c r="E694" s="32"/>
      <c r="F694" s="32"/>
      <c r="G694" s="32"/>
    </row>
    <row r="695" spans="1:7" ht="20.149999999999999" customHeight="1">
      <c r="A695" s="33"/>
      <c r="B695" s="32"/>
      <c r="C695" s="32"/>
      <c r="D695" s="32"/>
      <c r="E695" s="32"/>
      <c r="F695" s="32"/>
      <c r="G695" s="32"/>
    </row>
    <row r="696" spans="1:7" ht="20.149999999999999" customHeight="1">
      <c r="A696" s="33"/>
      <c r="B696" s="32"/>
      <c r="C696" s="32"/>
      <c r="D696" s="32"/>
      <c r="E696" s="32"/>
      <c r="F696" s="32"/>
      <c r="G696" s="32"/>
    </row>
    <row r="697" spans="1:7" ht="20.149999999999999" customHeight="1">
      <c r="A697" s="33"/>
      <c r="B697" s="32"/>
      <c r="C697" s="32"/>
      <c r="D697" s="32"/>
      <c r="E697" s="32"/>
      <c r="F697" s="32"/>
      <c r="G697" s="32"/>
    </row>
    <row r="698" spans="1:7" ht="20.149999999999999" customHeight="1">
      <c r="A698" s="33"/>
      <c r="B698" s="32"/>
      <c r="C698" s="32"/>
      <c r="D698" s="32"/>
      <c r="E698" s="32"/>
      <c r="F698" s="32"/>
      <c r="G698" s="32"/>
    </row>
    <row r="699" spans="1:7" ht="20.149999999999999" customHeight="1">
      <c r="A699" s="33"/>
      <c r="B699" s="32"/>
      <c r="C699" s="32"/>
      <c r="D699" s="32"/>
      <c r="E699" s="32"/>
      <c r="F699" s="32"/>
      <c r="G699" s="32"/>
    </row>
    <row r="700" spans="1:7" ht="20.149999999999999" customHeight="1">
      <c r="A700" s="47"/>
      <c r="B700" s="48"/>
      <c r="C700" s="48"/>
      <c r="D700" s="48"/>
      <c r="E700" s="48"/>
      <c r="F700" s="48"/>
      <c r="G700" s="48"/>
    </row>
    <row r="701" spans="1:7" ht="20.149999999999999" customHeight="1">
      <c r="A701" s="1" t="s">
        <v>0</v>
      </c>
      <c r="B701" s="2"/>
      <c r="C701" s="2"/>
      <c r="D701" s="2"/>
      <c r="E701" s="72" t="s">
        <v>107</v>
      </c>
      <c r="F701" s="73"/>
      <c r="G701" s="74"/>
    </row>
    <row r="702" spans="1:7" ht="20.149999999999999" customHeight="1">
      <c r="A702" s="83" t="s">
        <v>1</v>
      </c>
      <c r="B702" s="84"/>
      <c r="C702" s="85"/>
      <c r="D702" s="2"/>
      <c r="E702" s="2"/>
      <c r="F702" s="2"/>
      <c r="G702" s="2"/>
    </row>
    <row r="703" spans="1:7" ht="20.149999999999999" customHeight="1">
      <c r="A703" s="6"/>
      <c r="B703" s="80" t="s">
        <v>2</v>
      </c>
      <c r="C703" s="81"/>
      <c r="D703" s="81"/>
      <c r="E703" s="81"/>
      <c r="F703" s="81"/>
      <c r="G703" s="82"/>
    </row>
    <row r="704" spans="1:7" ht="20.149999999999999" customHeight="1">
      <c r="A704" s="2"/>
      <c r="B704" s="75" t="s">
        <v>3</v>
      </c>
      <c r="C704" s="76"/>
      <c r="D704" s="77"/>
      <c r="E704" s="77" t="s">
        <v>4</v>
      </c>
      <c r="F704" s="88"/>
      <c r="G704" s="88"/>
    </row>
    <row r="705" spans="1:7" ht="20.149999999999999" customHeight="1">
      <c r="A705" s="2"/>
      <c r="B705" s="9" t="s">
        <v>5</v>
      </c>
      <c r="C705" s="78" t="s">
        <v>6</v>
      </c>
      <c r="D705" s="79"/>
      <c r="E705" s="9" t="s">
        <v>5</v>
      </c>
      <c r="F705" s="78" t="s">
        <v>6</v>
      </c>
      <c r="G705" s="79"/>
    </row>
    <row r="706" spans="1:7" ht="20.149999999999999" customHeight="1">
      <c r="A706" s="2"/>
      <c r="B706" s="9" t="s">
        <v>7</v>
      </c>
      <c r="C706" s="9" t="s">
        <v>8</v>
      </c>
      <c r="D706" s="9" t="s">
        <v>9</v>
      </c>
      <c r="E706" s="9" t="s">
        <v>7</v>
      </c>
      <c r="F706" s="9" t="s">
        <v>8</v>
      </c>
      <c r="G706" s="9" t="s">
        <v>9</v>
      </c>
    </row>
    <row r="707" spans="1:7" ht="20.149999999999999" customHeight="1">
      <c r="A707" s="12" t="s">
        <v>10</v>
      </c>
      <c r="B707" s="2">
        <v>0</v>
      </c>
      <c r="C707" s="2">
        <v>0</v>
      </c>
      <c r="D707" s="2">
        <v>0</v>
      </c>
      <c r="E707" s="2">
        <v>0</v>
      </c>
      <c r="F707" s="2">
        <v>0</v>
      </c>
      <c r="G707" s="2">
        <v>0</v>
      </c>
    </row>
    <row r="708" spans="1:7" ht="20.149999999999999" customHeight="1">
      <c r="A708" s="12" t="s">
        <v>11</v>
      </c>
      <c r="B708" s="2">
        <v>58</v>
      </c>
      <c r="C708" s="2">
        <v>45</v>
      </c>
      <c r="D708" s="2">
        <v>41</v>
      </c>
      <c r="E708" s="2">
        <v>4</v>
      </c>
      <c r="F708" s="2">
        <v>0</v>
      </c>
      <c r="G708" s="2">
        <v>458</v>
      </c>
    </row>
    <row r="709" spans="1:7" ht="20.149999999999999" customHeight="1">
      <c r="A709" s="12" t="s">
        <v>12</v>
      </c>
      <c r="B709" s="38">
        <v>254</v>
      </c>
      <c r="C709" s="2">
        <v>5724</v>
      </c>
      <c r="D709" s="2">
        <v>6158</v>
      </c>
      <c r="E709" s="2">
        <v>0</v>
      </c>
      <c r="F709" s="2">
        <v>0</v>
      </c>
      <c r="G709" s="2">
        <v>0</v>
      </c>
    </row>
    <row r="710" spans="1:7" ht="20.149999999999999" customHeight="1">
      <c r="A710" s="12" t="s">
        <v>13</v>
      </c>
      <c r="B710" s="2">
        <v>46</v>
      </c>
      <c r="C710" s="2">
        <v>177</v>
      </c>
      <c r="D710" s="2">
        <v>208</v>
      </c>
      <c r="E710" s="2">
        <v>0</v>
      </c>
      <c r="F710" s="2">
        <v>0</v>
      </c>
      <c r="G710" s="2">
        <v>0</v>
      </c>
    </row>
    <row r="711" spans="1:7" ht="20.149999999999999" customHeight="1">
      <c r="A711" s="12" t="s">
        <v>14</v>
      </c>
      <c r="B711" s="2">
        <v>2</v>
      </c>
      <c r="C711" s="2">
        <v>0</v>
      </c>
      <c r="D711" s="2">
        <v>2</v>
      </c>
      <c r="E711" s="2">
        <v>0</v>
      </c>
      <c r="F711" s="2">
        <v>0</v>
      </c>
      <c r="G711" s="2">
        <v>0</v>
      </c>
    </row>
    <row r="712" spans="1:7" ht="20.149999999999999" customHeight="1">
      <c r="A712" s="12" t="s">
        <v>15</v>
      </c>
      <c r="B712" s="2">
        <v>92</v>
      </c>
      <c r="C712" s="2">
        <v>490</v>
      </c>
      <c r="D712" s="2">
        <v>845</v>
      </c>
      <c r="E712" s="2">
        <v>2</v>
      </c>
      <c r="F712" s="2">
        <v>51</v>
      </c>
      <c r="G712" s="2">
        <v>166</v>
      </c>
    </row>
    <row r="713" spans="1:7" ht="20.149999999999999" customHeight="1">
      <c r="A713" s="12" t="s">
        <v>16</v>
      </c>
      <c r="B713" s="2">
        <v>768</v>
      </c>
      <c r="C713" s="2">
        <v>30068</v>
      </c>
      <c r="D713" s="2">
        <v>35308</v>
      </c>
      <c r="E713" s="2">
        <v>192</v>
      </c>
      <c r="F713" s="2">
        <v>1856</v>
      </c>
      <c r="G713" s="2">
        <v>13315</v>
      </c>
    </row>
    <row r="714" spans="1:7" ht="20.149999999999999" customHeight="1">
      <c r="A714" s="12" t="s">
        <v>17</v>
      </c>
      <c r="B714" s="2">
        <v>1212</v>
      </c>
      <c r="C714" s="2">
        <v>49816</v>
      </c>
      <c r="D714" s="2">
        <v>56267</v>
      </c>
      <c r="E714" s="2">
        <v>1132</v>
      </c>
      <c r="F714" s="2">
        <v>61301</v>
      </c>
      <c r="G714" s="2">
        <v>67471</v>
      </c>
    </row>
    <row r="715" spans="1:7" ht="20.149999999999999" customHeight="1">
      <c r="A715" s="12" t="s">
        <v>18</v>
      </c>
      <c r="B715" s="2">
        <v>88</v>
      </c>
      <c r="C715" s="2">
        <v>580</v>
      </c>
      <c r="D715" s="2">
        <v>827</v>
      </c>
      <c r="E715" s="2">
        <v>0</v>
      </c>
      <c r="F715" s="2">
        <v>0</v>
      </c>
      <c r="G715" s="2">
        <v>0</v>
      </c>
    </row>
    <row r="716" spans="1:7" ht="20.149999999999999" customHeight="1">
      <c r="A716" s="12" t="s">
        <v>19</v>
      </c>
      <c r="B716" s="2">
        <v>86</v>
      </c>
      <c r="C716" s="2">
        <v>2585</v>
      </c>
      <c r="D716" s="2">
        <v>2815</v>
      </c>
      <c r="E716" s="2">
        <v>0</v>
      </c>
      <c r="F716" s="2">
        <v>0</v>
      </c>
      <c r="G716" s="2">
        <v>0</v>
      </c>
    </row>
    <row r="717" spans="1:7" ht="20.149999999999999" customHeight="1">
      <c r="A717" s="12" t="s">
        <v>20</v>
      </c>
      <c r="B717" s="2">
        <v>140</v>
      </c>
      <c r="C717" s="2">
        <v>2409</v>
      </c>
      <c r="D717" s="2">
        <v>2542</v>
      </c>
      <c r="E717" s="2">
        <v>4</v>
      </c>
      <c r="F717" s="2">
        <v>178</v>
      </c>
      <c r="G717" s="2">
        <v>284</v>
      </c>
    </row>
    <row r="718" spans="1:7" ht="20.149999999999999" customHeight="1">
      <c r="A718" s="12" t="s">
        <v>21</v>
      </c>
      <c r="B718" s="2">
        <v>32</v>
      </c>
      <c r="C718" s="2">
        <v>267</v>
      </c>
      <c r="D718" s="2">
        <v>288</v>
      </c>
      <c r="E718" s="2">
        <v>34</v>
      </c>
      <c r="F718" s="2">
        <v>781</v>
      </c>
      <c r="G718" s="2">
        <v>1400</v>
      </c>
    </row>
    <row r="719" spans="1:7" ht="20.149999999999999" customHeight="1">
      <c r="A719" s="12" t="s">
        <v>22</v>
      </c>
      <c r="B719" s="2">
        <v>82</v>
      </c>
      <c r="C719" s="2">
        <v>491</v>
      </c>
      <c r="D719" s="2">
        <v>711</v>
      </c>
      <c r="E719" s="2">
        <v>0</v>
      </c>
      <c r="F719" s="2">
        <v>0</v>
      </c>
      <c r="G719" s="2">
        <v>0</v>
      </c>
    </row>
    <row r="720" spans="1:7" ht="20.149999999999999" customHeight="1">
      <c r="A720" s="12" t="s">
        <v>23</v>
      </c>
      <c r="B720" s="2">
        <v>170</v>
      </c>
      <c r="C720" s="2">
        <v>997</v>
      </c>
      <c r="D720" s="2">
        <v>1092</v>
      </c>
      <c r="E720" s="2">
        <v>0</v>
      </c>
      <c r="F720" s="2">
        <v>0</v>
      </c>
      <c r="G720" s="2">
        <v>0</v>
      </c>
    </row>
    <row r="721" spans="1:7" ht="20.149999999999999" customHeight="1">
      <c r="A721" s="12" t="s">
        <v>24</v>
      </c>
      <c r="B721" s="2">
        <v>68</v>
      </c>
      <c r="C721" s="2">
        <v>48</v>
      </c>
      <c r="D721" s="2">
        <v>63</v>
      </c>
      <c r="E721" s="2">
        <v>0</v>
      </c>
      <c r="F721" s="2">
        <v>0</v>
      </c>
      <c r="G721" s="2">
        <v>0</v>
      </c>
    </row>
    <row r="722" spans="1:7" ht="20.149999999999999" customHeight="1">
      <c r="A722" s="12" t="s">
        <v>25</v>
      </c>
      <c r="B722" s="2">
        <v>30</v>
      </c>
      <c r="C722" s="2">
        <v>122</v>
      </c>
      <c r="D722" s="2">
        <v>185</v>
      </c>
      <c r="E722" s="2">
        <v>0</v>
      </c>
      <c r="F722" s="2">
        <v>0</v>
      </c>
      <c r="G722" s="2">
        <v>0</v>
      </c>
    </row>
    <row r="723" spans="1:7" ht="20.149999999999999" customHeight="1">
      <c r="A723" s="12" t="s">
        <v>26</v>
      </c>
      <c r="B723" s="2">
        <v>48</v>
      </c>
      <c r="C723" s="2">
        <v>155</v>
      </c>
      <c r="D723" s="2">
        <v>200</v>
      </c>
      <c r="E723" s="2">
        <v>0</v>
      </c>
      <c r="F723" s="2">
        <v>0</v>
      </c>
      <c r="G723" s="2">
        <v>0</v>
      </c>
    </row>
    <row r="724" spans="1:7" ht="20.149999999999999" customHeight="1">
      <c r="A724" s="12" t="s">
        <v>27</v>
      </c>
      <c r="B724" s="2">
        <v>223</v>
      </c>
      <c r="C724" s="2">
        <v>6232</v>
      </c>
      <c r="D724" s="2">
        <v>6872</v>
      </c>
      <c r="E724" s="2">
        <v>65</v>
      </c>
      <c r="F724" s="2">
        <v>2447</v>
      </c>
      <c r="G724" s="2">
        <v>5441</v>
      </c>
    </row>
    <row r="725" spans="1:7" ht="20.149999999999999" customHeight="1">
      <c r="A725" s="12" t="s">
        <v>28</v>
      </c>
      <c r="B725" s="2">
        <v>64</v>
      </c>
      <c r="C725" s="2">
        <v>615</v>
      </c>
      <c r="D725" s="2">
        <v>704</v>
      </c>
      <c r="E725" s="2">
        <v>6</v>
      </c>
      <c r="F725" s="2">
        <v>68</v>
      </c>
      <c r="G725" s="2">
        <v>299</v>
      </c>
    </row>
    <row r="726" spans="1:7" ht="20.149999999999999" customHeight="1">
      <c r="A726" s="12" t="s">
        <v>29</v>
      </c>
      <c r="B726" s="2">
        <v>32</v>
      </c>
      <c r="C726" s="2">
        <v>104</v>
      </c>
      <c r="D726" s="2">
        <v>136</v>
      </c>
      <c r="E726" s="2">
        <v>0</v>
      </c>
      <c r="F726" s="2">
        <v>0</v>
      </c>
      <c r="G726" s="2">
        <v>0</v>
      </c>
    </row>
    <row r="727" spans="1:7" ht="20.149999999999999" customHeight="1">
      <c r="A727" s="12" t="s">
        <v>30</v>
      </c>
      <c r="B727" s="2">
        <v>68</v>
      </c>
      <c r="C727" s="2">
        <v>481</v>
      </c>
      <c r="D727" s="2">
        <v>562</v>
      </c>
      <c r="E727" s="2">
        <v>0</v>
      </c>
      <c r="F727" s="2">
        <v>0</v>
      </c>
      <c r="G727" s="2">
        <v>0</v>
      </c>
    </row>
    <row r="728" spans="1:7" ht="20.149999999999999" customHeight="1">
      <c r="A728" s="12" t="s">
        <v>31</v>
      </c>
      <c r="B728" s="2">
        <v>278</v>
      </c>
      <c r="C728" s="2">
        <v>4642</v>
      </c>
      <c r="D728" s="2">
        <v>5932</v>
      </c>
      <c r="E728" s="2">
        <v>32</v>
      </c>
      <c r="F728" s="2">
        <v>79</v>
      </c>
      <c r="G728" s="2">
        <v>2759</v>
      </c>
    </row>
    <row r="729" spans="1:7" ht="20.149999999999999" customHeight="1">
      <c r="A729" s="12" t="s">
        <v>32</v>
      </c>
      <c r="B729" s="2">
        <v>90</v>
      </c>
      <c r="C729" s="2">
        <v>448</v>
      </c>
      <c r="D729" s="2">
        <v>594</v>
      </c>
      <c r="E729" s="2">
        <v>0</v>
      </c>
      <c r="F729" s="2">
        <v>0</v>
      </c>
      <c r="G729" s="2">
        <v>0</v>
      </c>
    </row>
    <row r="730" spans="1:7" ht="20.149999999999999" customHeight="1">
      <c r="A730" s="12" t="s">
        <v>33</v>
      </c>
      <c r="B730" s="2">
        <v>218</v>
      </c>
      <c r="C730" s="2">
        <v>1862</v>
      </c>
      <c r="D730" s="2">
        <v>2056</v>
      </c>
      <c r="E730" s="2">
        <v>0</v>
      </c>
      <c r="F730" s="2">
        <v>0</v>
      </c>
      <c r="G730" s="2">
        <v>0</v>
      </c>
    </row>
    <row r="731" spans="1:7" ht="20.149999999999999" customHeight="1">
      <c r="A731" s="12" t="s">
        <v>34</v>
      </c>
      <c r="B731" s="2">
        <v>60</v>
      </c>
      <c r="C731" s="2">
        <v>761</v>
      </c>
      <c r="D731" s="2">
        <v>967</v>
      </c>
      <c r="E731" s="2">
        <v>0</v>
      </c>
      <c r="F731" s="2">
        <v>0</v>
      </c>
      <c r="G731" s="2">
        <v>0</v>
      </c>
    </row>
    <row r="732" spans="1:7" ht="20.149999999999999" customHeight="1">
      <c r="A732" s="12" t="s">
        <v>35</v>
      </c>
      <c r="B732" s="2">
        <v>70</v>
      </c>
      <c r="C732" s="2">
        <v>1511</v>
      </c>
      <c r="D732" s="2">
        <v>1983</v>
      </c>
      <c r="E732" s="2">
        <v>2</v>
      </c>
      <c r="F732" s="2">
        <v>0</v>
      </c>
      <c r="G732" s="2">
        <v>95</v>
      </c>
    </row>
    <row r="733" spans="1:7" ht="20.149999999999999" customHeight="1">
      <c r="A733" s="12" t="s">
        <v>36</v>
      </c>
      <c r="B733" s="2">
        <v>336</v>
      </c>
      <c r="C733" s="2">
        <v>10623</v>
      </c>
      <c r="D733" s="2">
        <v>11546</v>
      </c>
      <c r="E733" s="2">
        <v>0</v>
      </c>
      <c r="F733" s="2">
        <v>0</v>
      </c>
      <c r="G733" s="2">
        <v>0</v>
      </c>
    </row>
    <row r="734" spans="1:7" ht="20.149999999999999" customHeight="1">
      <c r="A734" s="12" t="s">
        <v>37</v>
      </c>
      <c r="B734" s="2">
        <v>54</v>
      </c>
      <c r="C734" s="2">
        <v>363</v>
      </c>
      <c r="D734" s="2">
        <v>602</v>
      </c>
      <c r="E734" s="2">
        <v>0</v>
      </c>
      <c r="F734" s="2">
        <v>0</v>
      </c>
      <c r="G734" s="2">
        <v>0</v>
      </c>
    </row>
    <row r="735" spans="1:7" ht="20.149999999999999" customHeight="1">
      <c r="A735" s="6"/>
      <c r="B735" s="2"/>
      <c r="C735" s="89"/>
      <c r="D735" s="89"/>
      <c r="E735" s="2"/>
      <c r="F735" s="2"/>
      <c r="G735" s="2"/>
    </row>
    <row r="736" spans="1:7" ht="20.149999999999999" customHeight="1">
      <c r="A736" s="1" t="s">
        <v>0</v>
      </c>
      <c r="B736" s="2"/>
      <c r="C736" s="2"/>
      <c r="D736" s="2"/>
      <c r="E736" s="72" t="s">
        <v>107</v>
      </c>
      <c r="F736" s="73"/>
      <c r="G736" s="74"/>
    </row>
    <row r="737" spans="1:7" ht="20.149999999999999" customHeight="1">
      <c r="A737" s="75" t="s">
        <v>1</v>
      </c>
      <c r="B737" s="77"/>
      <c r="C737" s="2"/>
      <c r="D737" s="2"/>
      <c r="E737" s="2"/>
      <c r="F737" s="2"/>
      <c r="G737" s="2"/>
    </row>
    <row r="738" spans="1:7" ht="20.149999999999999" customHeight="1">
      <c r="A738" s="6"/>
      <c r="B738" s="80" t="s">
        <v>2</v>
      </c>
      <c r="C738" s="81"/>
      <c r="D738" s="81"/>
      <c r="E738" s="81"/>
      <c r="F738" s="81"/>
      <c r="G738" s="82"/>
    </row>
    <row r="739" spans="1:7" ht="20.149999999999999" customHeight="1">
      <c r="A739" s="2"/>
      <c r="B739" s="18"/>
      <c r="C739" s="18"/>
      <c r="D739" s="18"/>
      <c r="E739" s="18"/>
      <c r="F739" s="18"/>
      <c r="G739" s="18"/>
    </row>
    <row r="740" spans="1:7" ht="20.149999999999999" customHeight="1">
      <c r="A740" s="2"/>
      <c r="B740" s="18" t="s">
        <v>3</v>
      </c>
      <c r="C740" s="20"/>
      <c r="D740" s="20"/>
      <c r="E740" s="75" t="s">
        <v>4</v>
      </c>
      <c r="F740" s="76"/>
      <c r="G740" s="77"/>
    </row>
    <row r="741" spans="1:7" ht="20.149999999999999" customHeight="1">
      <c r="A741" s="2"/>
      <c r="B741" s="9" t="s">
        <v>5</v>
      </c>
      <c r="C741" s="20" t="s">
        <v>6</v>
      </c>
      <c r="D741" s="20"/>
      <c r="E741" s="9" t="s">
        <v>5</v>
      </c>
      <c r="F741" s="78" t="s">
        <v>6</v>
      </c>
      <c r="G741" s="79"/>
    </row>
    <row r="742" spans="1:7" ht="20.149999999999999" customHeight="1">
      <c r="A742" s="2"/>
      <c r="B742" s="9" t="s">
        <v>7</v>
      </c>
      <c r="C742" s="9" t="s">
        <v>8</v>
      </c>
      <c r="D742" s="9" t="s">
        <v>9</v>
      </c>
      <c r="E742" s="9" t="s">
        <v>7</v>
      </c>
      <c r="F742" s="9" t="s">
        <v>8</v>
      </c>
      <c r="G742" s="9" t="s">
        <v>9</v>
      </c>
    </row>
    <row r="743" spans="1:7" ht="20.149999999999999" customHeight="1">
      <c r="A743" s="12" t="s">
        <v>39</v>
      </c>
      <c r="B743" s="2">
        <v>116</v>
      </c>
      <c r="C743" s="2">
        <v>570</v>
      </c>
      <c r="D743" s="2">
        <v>790</v>
      </c>
      <c r="E743" s="2">
        <v>0</v>
      </c>
      <c r="F743" s="2">
        <v>0</v>
      </c>
      <c r="G743" s="2">
        <v>0</v>
      </c>
    </row>
    <row r="744" spans="1:7" ht="20.149999999999999" customHeight="1">
      <c r="A744" s="12" t="s">
        <v>40</v>
      </c>
      <c r="B744" s="2">
        <v>646</v>
      </c>
      <c r="C744" s="2">
        <v>17905</v>
      </c>
      <c r="D744" s="2">
        <v>21681</v>
      </c>
      <c r="E744" s="2">
        <v>98</v>
      </c>
      <c r="F744" s="2">
        <v>906</v>
      </c>
      <c r="G744" s="2">
        <v>7286</v>
      </c>
    </row>
    <row r="745" spans="1:7" ht="20.149999999999999" customHeight="1">
      <c r="A745" s="12" t="s">
        <v>41</v>
      </c>
      <c r="B745" s="2">
        <v>198</v>
      </c>
      <c r="C745" s="2">
        <v>3995</v>
      </c>
      <c r="D745" s="2">
        <v>4462</v>
      </c>
      <c r="E745" s="2">
        <v>0</v>
      </c>
      <c r="F745" s="2">
        <v>0</v>
      </c>
      <c r="G745" s="2">
        <v>0</v>
      </c>
    </row>
    <row r="746" spans="1:7" ht="20.149999999999999" customHeight="1">
      <c r="A746" s="12" t="s">
        <v>42</v>
      </c>
      <c r="B746" s="2">
        <v>128</v>
      </c>
      <c r="C746" s="2">
        <v>4837</v>
      </c>
      <c r="D746" s="2">
        <v>6536</v>
      </c>
      <c r="E746" s="2">
        <v>8</v>
      </c>
      <c r="F746" s="2">
        <v>30</v>
      </c>
      <c r="G746" s="2">
        <v>312</v>
      </c>
    </row>
    <row r="747" spans="1:7" ht="20.149999999999999" customHeight="1">
      <c r="A747" s="12" t="s">
        <v>43</v>
      </c>
      <c r="B747" s="2">
        <v>120</v>
      </c>
      <c r="C747" s="2">
        <v>775</v>
      </c>
      <c r="D747" s="2">
        <v>789</v>
      </c>
      <c r="E747" s="2">
        <v>0</v>
      </c>
      <c r="F747" s="2">
        <v>0</v>
      </c>
      <c r="G747" s="2">
        <v>0</v>
      </c>
    </row>
    <row r="748" spans="1:7" ht="20.149999999999999" customHeight="1">
      <c r="A748" s="12" t="s">
        <v>44</v>
      </c>
      <c r="B748" s="2">
        <v>18</v>
      </c>
      <c r="C748" s="2">
        <v>233</v>
      </c>
      <c r="D748" s="2">
        <v>289</v>
      </c>
      <c r="E748" s="2">
        <v>0</v>
      </c>
      <c r="F748" s="2">
        <v>0</v>
      </c>
      <c r="G748" s="2">
        <v>0</v>
      </c>
    </row>
    <row r="749" spans="1:7" ht="20.149999999999999" customHeight="1">
      <c r="A749" s="12" t="s">
        <v>45</v>
      </c>
      <c r="B749" s="2">
        <v>34</v>
      </c>
      <c r="C749" s="2">
        <v>226</v>
      </c>
      <c r="D749" s="2">
        <v>314</v>
      </c>
      <c r="E749" s="2">
        <v>0</v>
      </c>
      <c r="F749" s="2">
        <v>0</v>
      </c>
      <c r="G749" s="2">
        <v>0</v>
      </c>
    </row>
    <row r="750" spans="1:7" ht="20.149999999999999" customHeight="1">
      <c r="A750" s="12" t="s">
        <v>46</v>
      </c>
      <c r="B750" s="2">
        <v>50</v>
      </c>
      <c r="C750" s="2">
        <v>323</v>
      </c>
      <c r="D750" s="2">
        <v>468</v>
      </c>
      <c r="E750" s="2">
        <v>0</v>
      </c>
      <c r="F750" s="2">
        <v>0</v>
      </c>
      <c r="G750" s="2">
        <v>0</v>
      </c>
    </row>
    <row r="751" spans="1:7" ht="20.149999999999999" customHeight="1">
      <c r="A751" s="12" t="s">
        <v>47</v>
      </c>
      <c r="B751" s="2">
        <v>298</v>
      </c>
      <c r="C751" s="2">
        <v>13399</v>
      </c>
      <c r="D751" s="2">
        <v>15426</v>
      </c>
      <c r="E751" s="2">
        <v>106</v>
      </c>
      <c r="F751" s="2">
        <v>3298</v>
      </c>
      <c r="G751" s="2">
        <v>8223</v>
      </c>
    </row>
    <row r="752" spans="1:7" ht="20.149999999999999" customHeight="1">
      <c r="A752" s="12" t="s">
        <v>48</v>
      </c>
      <c r="B752" s="2">
        <v>224</v>
      </c>
      <c r="C752" s="2">
        <v>5248</v>
      </c>
      <c r="D752" s="2">
        <v>6066</v>
      </c>
      <c r="E752" s="2">
        <v>0</v>
      </c>
      <c r="F752" s="2">
        <v>0</v>
      </c>
      <c r="G752" s="2">
        <v>0</v>
      </c>
    </row>
    <row r="753" spans="1:7" ht="20.149999999999999" customHeight="1">
      <c r="A753" s="12" t="s">
        <v>49</v>
      </c>
      <c r="B753" s="2">
        <v>3728</v>
      </c>
      <c r="C753" s="2">
        <v>150597</v>
      </c>
      <c r="D753" s="2">
        <v>130760</v>
      </c>
      <c r="E753" s="2">
        <v>4927</v>
      </c>
      <c r="F753" s="2">
        <v>245723</v>
      </c>
      <c r="G753" s="2">
        <v>284444</v>
      </c>
    </row>
    <row r="754" spans="1:7" ht="20.149999999999999" customHeight="1">
      <c r="A754" s="1" t="s">
        <v>50</v>
      </c>
      <c r="B754" s="2">
        <f t="shared" ref="B754:G754" si="30">SUM(B707:B734,B743:B753)</f>
        <v>10229</v>
      </c>
      <c r="C754" s="2">
        <f t="shared" si="30"/>
        <v>319724</v>
      </c>
      <c r="D754" s="2">
        <f t="shared" si="30"/>
        <v>327087</v>
      </c>
      <c r="E754" s="2">
        <f t="shared" si="30"/>
        <v>6612</v>
      </c>
      <c r="F754" s="2">
        <f t="shared" si="30"/>
        <v>316718</v>
      </c>
      <c r="G754" s="2">
        <f t="shared" si="30"/>
        <v>391953</v>
      </c>
    </row>
    <row r="755" spans="1:7" ht="20.149999999999999" customHeight="1">
      <c r="A755" s="38"/>
      <c r="B755" s="38"/>
      <c r="C755" s="38"/>
      <c r="D755" s="38"/>
      <c r="E755" s="38"/>
      <c r="F755" s="38"/>
      <c r="G755" s="38"/>
    </row>
    <row r="756" spans="1:7" ht="20.149999999999999" customHeight="1">
      <c r="A756" s="25" t="s">
        <v>51</v>
      </c>
      <c r="B756" s="38"/>
      <c r="C756" s="38"/>
      <c r="D756" s="38"/>
      <c r="E756" s="38"/>
      <c r="F756" s="38"/>
      <c r="G756" s="38"/>
    </row>
    <row r="757" spans="1:7" ht="20.149999999999999" customHeight="1">
      <c r="A757" s="26"/>
      <c r="B757" s="38"/>
      <c r="C757" s="38"/>
      <c r="D757" s="38"/>
      <c r="E757" s="38"/>
      <c r="F757" s="38"/>
      <c r="G757" s="38"/>
    </row>
    <row r="758" spans="1:7" ht="20.149999999999999" customHeight="1">
      <c r="A758" s="6" t="s">
        <v>88</v>
      </c>
      <c r="B758" s="28">
        <v>11695</v>
      </c>
      <c r="C758" s="28">
        <v>327278</v>
      </c>
      <c r="D758" s="28">
        <v>332093</v>
      </c>
      <c r="E758" s="28">
        <v>6344</v>
      </c>
      <c r="F758" s="28">
        <v>296951</v>
      </c>
      <c r="G758" s="28">
        <v>360430</v>
      </c>
    </row>
    <row r="759" spans="1:7" ht="20.149999999999999" customHeight="1">
      <c r="A759" s="6" t="s">
        <v>107</v>
      </c>
      <c r="B759" s="28">
        <f t="shared" ref="B759:G759" si="31">SUM(B754)</f>
        <v>10229</v>
      </c>
      <c r="C759" s="28">
        <f t="shared" si="31"/>
        <v>319724</v>
      </c>
      <c r="D759" s="28">
        <f t="shared" si="31"/>
        <v>327087</v>
      </c>
      <c r="E759" s="28">
        <f t="shared" si="31"/>
        <v>6612</v>
      </c>
      <c r="F759" s="28">
        <f t="shared" si="31"/>
        <v>316718</v>
      </c>
      <c r="G759" s="28">
        <f t="shared" si="31"/>
        <v>391953</v>
      </c>
    </row>
    <row r="760" spans="1:7" ht="20.149999999999999" customHeight="1">
      <c r="A760" s="30" t="s">
        <v>52</v>
      </c>
      <c r="B760" s="31">
        <f t="shared" ref="B760:G760" si="32">SUM((B759-B758)/B758*100)</f>
        <v>-12.535271483539976</v>
      </c>
      <c r="C760" s="31">
        <f t="shared" si="32"/>
        <v>-2.3081294801361536</v>
      </c>
      <c r="D760" s="31">
        <f t="shared" si="32"/>
        <v>-1.5074090691462934</v>
      </c>
      <c r="E760" s="31">
        <f t="shared" si="32"/>
        <v>4.224464060529634</v>
      </c>
      <c r="F760" s="31">
        <f t="shared" si="32"/>
        <v>6.6566537913662529</v>
      </c>
      <c r="G760" s="31">
        <f t="shared" si="32"/>
        <v>8.7459423466415114</v>
      </c>
    </row>
    <row r="761" spans="1:7" ht="20.149999999999999" customHeight="1">
      <c r="A761" s="33"/>
      <c r="B761" s="32"/>
      <c r="C761" s="32"/>
      <c r="D761" s="32"/>
      <c r="E761" s="32"/>
      <c r="F761" s="32"/>
      <c r="G761" s="32"/>
    </row>
    <row r="762" spans="1:7" ht="20.149999999999999" customHeight="1">
      <c r="A762" s="33"/>
      <c r="B762" s="32"/>
      <c r="C762" s="32"/>
      <c r="D762" s="32"/>
      <c r="E762" s="32"/>
      <c r="F762" s="32"/>
      <c r="G762" s="32"/>
    </row>
    <row r="763" spans="1:7" ht="20.149999999999999" customHeight="1">
      <c r="A763" s="33"/>
      <c r="B763" s="32"/>
      <c r="C763" s="32"/>
      <c r="D763" s="32"/>
      <c r="E763" s="32"/>
      <c r="F763" s="32"/>
      <c r="G763" s="32"/>
    </row>
    <row r="764" spans="1:7" ht="20.149999999999999" customHeight="1">
      <c r="A764" s="33"/>
      <c r="B764" s="32"/>
      <c r="C764" s="32"/>
      <c r="D764" s="32"/>
      <c r="E764" s="32"/>
      <c r="F764" s="32"/>
      <c r="G764" s="32"/>
    </row>
    <row r="765" spans="1:7" ht="20.149999999999999" customHeight="1">
      <c r="A765" s="33"/>
      <c r="B765" s="32"/>
      <c r="C765" s="32"/>
      <c r="D765" s="32"/>
      <c r="E765" s="32"/>
      <c r="F765" s="32"/>
      <c r="G765" s="32"/>
    </row>
    <row r="766" spans="1:7" ht="20.149999999999999" customHeight="1">
      <c r="A766" s="33"/>
      <c r="B766" s="32"/>
      <c r="C766" s="32"/>
      <c r="D766" s="32"/>
      <c r="E766" s="32"/>
      <c r="F766" s="32"/>
      <c r="G766" s="32"/>
    </row>
    <row r="767" spans="1:7" ht="20.149999999999999" customHeight="1">
      <c r="A767" s="33"/>
      <c r="B767" s="32"/>
      <c r="C767" s="32"/>
      <c r="D767" s="32"/>
      <c r="E767" s="32"/>
      <c r="F767" s="32"/>
      <c r="G767" s="32"/>
    </row>
    <row r="768" spans="1:7" ht="20.149999999999999" customHeight="1">
      <c r="A768" s="33"/>
      <c r="B768" s="32"/>
      <c r="C768" s="32"/>
      <c r="D768" s="32"/>
      <c r="E768" s="32"/>
      <c r="F768" s="32"/>
      <c r="G768" s="32"/>
    </row>
    <row r="769" spans="1:7" ht="20.149999999999999" customHeight="1">
      <c r="A769" s="47"/>
      <c r="B769" s="48"/>
      <c r="C769" s="48"/>
      <c r="D769" s="48"/>
      <c r="E769" s="48"/>
      <c r="F769" s="48"/>
      <c r="G769" s="48"/>
    </row>
    <row r="770" spans="1:7" ht="20.149999999999999" customHeight="1">
      <c r="A770" s="1" t="s">
        <v>0</v>
      </c>
      <c r="B770" s="2"/>
      <c r="C770" s="2"/>
      <c r="D770" s="2"/>
      <c r="E770" s="72" t="s">
        <v>108</v>
      </c>
      <c r="F770" s="73"/>
      <c r="G770" s="74"/>
    </row>
    <row r="771" spans="1:7" ht="20.149999999999999" customHeight="1">
      <c r="A771" s="83" t="s">
        <v>1</v>
      </c>
      <c r="B771" s="84"/>
      <c r="C771" s="85"/>
      <c r="D771" s="2"/>
      <c r="E771" s="2"/>
      <c r="F771" s="2"/>
      <c r="G771" s="2"/>
    </row>
    <row r="772" spans="1:7" ht="20.149999999999999" customHeight="1">
      <c r="A772" s="6"/>
      <c r="B772" s="80" t="s">
        <v>2</v>
      </c>
      <c r="C772" s="81"/>
      <c r="D772" s="81"/>
      <c r="E772" s="81"/>
      <c r="F772" s="81"/>
      <c r="G772" s="82"/>
    </row>
    <row r="773" spans="1:7" ht="20.149999999999999" customHeight="1">
      <c r="A773" s="2"/>
      <c r="B773" s="75" t="s">
        <v>3</v>
      </c>
      <c r="C773" s="76"/>
      <c r="D773" s="77"/>
      <c r="E773" s="77" t="s">
        <v>4</v>
      </c>
      <c r="F773" s="88"/>
      <c r="G773" s="88"/>
    </row>
    <row r="774" spans="1:7" ht="20.149999999999999" customHeight="1">
      <c r="A774" s="2"/>
      <c r="B774" s="9" t="s">
        <v>5</v>
      </c>
      <c r="C774" s="78" t="s">
        <v>6</v>
      </c>
      <c r="D774" s="79"/>
      <c r="E774" s="9" t="s">
        <v>5</v>
      </c>
      <c r="F774" s="78" t="s">
        <v>6</v>
      </c>
      <c r="G774" s="79"/>
    </row>
    <row r="775" spans="1:7" ht="20.149999999999999" customHeight="1">
      <c r="A775" s="2"/>
      <c r="B775" s="9" t="s">
        <v>7</v>
      </c>
      <c r="C775" s="9" t="s">
        <v>8</v>
      </c>
      <c r="D775" s="9" t="s">
        <v>9</v>
      </c>
      <c r="E775" s="9" t="s">
        <v>7</v>
      </c>
      <c r="F775" s="9" t="s">
        <v>8</v>
      </c>
      <c r="G775" s="9" t="s">
        <v>9</v>
      </c>
    </row>
    <row r="776" spans="1:7" ht="20.149999999999999" customHeight="1">
      <c r="A776" s="12" t="s">
        <v>10</v>
      </c>
      <c r="B776" s="2">
        <v>0</v>
      </c>
      <c r="C776" s="2">
        <v>0</v>
      </c>
      <c r="D776" s="2">
        <v>0</v>
      </c>
      <c r="E776" s="2">
        <v>2</v>
      </c>
      <c r="F776" s="2">
        <v>0</v>
      </c>
      <c r="G776" s="2">
        <v>4</v>
      </c>
    </row>
    <row r="777" spans="1:7" ht="20.149999999999999" customHeight="1">
      <c r="A777" s="12" t="s">
        <v>11</v>
      </c>
      <c r="B777" s="2">
        <v>56</v>
      </c>
      <c r="C777" s="2">
        <v>70</v>
      </c>
      <c r="D777" s="2">
        <v>76</v>
      </c>
      <c r="E777" s="2">
        <v>0</v>
      </c>
      <c r="F777" s="2">
        <v>0</v>
      </c>
      <c r="G777" s="2">
        <v>0</v>
      </c>
    </row>
    <row r="778" spans="1:7" ht="20.149999999999999" customHeight="1">
      <c r="A778" s="12" t="s">
        <v>12</v>
      </c>
      <c r="B778" s="38">
        <v>254</v>
      </c>
      <c r="C778" s="2">
        <v>6196</v>
      </c>
      <c r="D778" s="2">
        <v>6570</v>
      </c>
      <c r="E778" s="2">
        <v>0</v>
      </c>
      <c r="F778" s="2">
        <v>0</v>
      </c>
      <c r="G778" s="2">
        <v>0</v>
      </c>
    </row>
    <row r="779" spans="1:7" ht="20.149999999999999" customHeight="1">
      <c r="A779" s="12" t="s">
        <v>13</v>
      </c>
      <c r="B779" s="2">
        <v>54</v>
      </c>
      <c r="C779" s="2">
        <v>210</v>
      </c>
      <c r="D779" s="2">
        <v>323</v>
      </c>
      <c r="E779" s="2">
        <v>0</v>
      </c>
      <c r="F779" s="2">
        <v>0</v>
      </c>
      <c r="G779" s="2">
        <v>0</v>
      </c>
    </row>
    <row r="780" spans="1:7" ht="20.149999999999999" customHeight="1">
      <c r="A780" s="12" t="s">
        <v>14</v>
      </c>
      <c r="B780" s="2">
        <v>0</v>
      </c>
      <c r="C780" s="2">
        <v>0</v>
      </c>
      <c r="D780" s="2">
        <v>0</v>
      </c>
      <c r="E780" s="2">
        <v>0</v>
      </c>
      <c r="F780" s="2">
        <v>0</v>
      </c>
      <c r="G780" s="2">
        <v>0</v>
      </c>
    </row>
    <row r="781" spans="1:7" ht="20.149999999999999" customHeight="1">
      <c r="A781" s="12" t="s">
        <v>15</v>
      </c>
      <c r="B781" s="2">
        <v>76</v>
      </c>
      <c r="C781" s="2">
        <v>541</v>
      </c>
      <c r="D781" s="2">
        <v>644</v>
      </c>
      <c r="E781" s="2">
        <v>0</v>
      </c>
      <c r="F781" s="2">
        <v>0</v>
      </c>
      <c r="G781" s="2">
        <v>0</v>
      </c>
    </row>
    <row r="782" spans="1:7" ht="20.149999999999999" customHeight="1">
      <c r="A782" s="12" t="s">
        <v>16</v>
      </c>
      <c r="B782" s="2">
        <v>772</v>
      </c>
      <c r="C782" s="2">
        <v>31228</v>
      </c>
      <c r="D782" s="2">
        <v>33704</v>
      </c>
      <c r="E782" s="2">
        <v>42</v>
      </c>
      <c r="F782" s="2">
        <v>699</v>
      </c>
      <c r="G782" s="2">
        <v>583</v>
      </c>
    </row>
    <row r="783" spans="1:7" ht="20.149999999999999" customHeight="1">
      <c r="A783" s="12" t="s">
        <v>17</v>
      </c>
      <c r="B783" s="2">
        <v>1233</v>
      </c>
      <c r="C783" s="2">
        <v>52525</v>
      </c>
      <c r="D783" s="2">
        <v>56382</v>
      </c>
      <c r="E783" s="2">
        <v>1183</v>
      </c>
      <c r="F783" s="2">
        <v>72557</v>
      </c>
      <c r="G783" s="2">
        <v>64921</v>
      </c>
    </row>
    <row r="784" spans="1:7" ht="20.149999999999999" customHeight="1">
      <c r="A784" s="12" t="s">
        <v>18</v>
      </c>
      <c r="B784" s="2">
        <v>98</v>
      </c>
      <c r="C784" s="2">
        <v>752</v>
      </c>
      <c r="D784" s="2">
        <v>938</v>
      </c>
      <c r="E784" s="2">
        <v>0</v>
      </c>
      <c r="F784" s="2">
        <v>0</v>
      </c>
      <c r="G784" s="2">
        <v>0</v>
      </c>
    </row>
    <row r="785" spans="1:7" ht="20.149999999999999" customHeight="1">
      <c r="A785" s="12" t="s">
        <v>19</v>
      </c>
      <c r="B785" s="2">
        <v>84</v>
      </c>
      <c r="C785" s="2">
        <v>2690</v>
      </c>
      <c r="D785" s="2">
        <v>2629</v>
      </c>
      <c r="E785" s="2">
        <v>0</v>
      </c>
      <c r="F785" s="2">
        <v>0</v>
      </c>
      <c r="G785" s="2">
        <v>0</v>
      </c>
    </row>
    <row r="786" spans="1:7" ht="20.149999999999999" customHeight="1">
      <c r="A786" s="12" t="s">
        <v>20</v>
      </c>
      <c r="B786" s="2">
        <v>142</v>
      </c>
      <c r="C786" s="2">
        <v>2882</v>
      </c>
      <c r="D786" s="2">
        <v>2799</v>
      </c>
      <c r="E786" s="2">
        <v>2</v>
      </c>
      <c r="F786" s="2">
        <v>176</v>
      </c>
      <c r="G786" s="2">
        <v>166</v>
      </c>
    </row>
    <row r="787" spans="1:7" ht="20.149999999999999" customHeight="1">
      <c r="A787" s="12" t="s">
        <v>21</v>
      </c>
      <c r="B787" s="2">
        <v>18</v>
      </c>
      <c r="C787" s="2">
        <v>456</v>
      </c>
      <c r="D787" s="2">
        <v>402</v>
      </c>
      <c r="E787" s="2">
        <v>2</v>
      </c>
      <c r="F787" s="2">
        <v>4</v>
      </c>
      <c r="G787" s="2">
        <v>0</v>
      </c>
    </row>
    <row r="788" spans="1:7" ht="20.149999999999999" customHeight="1">
      <c r="A788" s="12" t="s">
        <v>22</v>
      </c>
      <c r="B788" s="2">
        <v>88</v>
      </c>
      <c r="C788" s="2">
        <v>634</v>
      </c>
      <c r="D788" s="2">
        <v>790</v>
      </c>
      <c r="E788" s="2">
        <v>0</v>
      </c>
      <c r="F788" s="2">
        <v>0</v>
      </c>
      <c r="G788" s="2">
        <v>0</v>
      </c>
    </row>
    <row r="789" spans="1:7" ht="20.149999999999999" customHeight="1">
      <c r="A789" s="12" t="s">
        <v>23</v>
      </c>
      <c r="B789" s="2">
        <v>174</v>
      </c>
      <c r="C789" s="2">
        <v>1073</v>
      </c>
      <c r="D789" s="2">
        <v>1454</v>
      </c>
      <c r="E789" s="2">
        <v>0</v>
      </c>
      <c r="F789" s="2">
        <v>0</v>
      </c>
      <c r="G789" s="2">
        <v>0</v>
      </c>
    </row>
    <row r="790" spans="1:7" ht="20.149999999999999" customHeight="1">
      <c r="A790" s="12" t="s">
        <v>24</v>
      </c>
      <c r="B790" s="2">
        <v>60</v>
      </c>
      <c r="C790" s="2">
        <v>62</v>
      </c>
      <c r="D790" s="2">
        <v>89</v>
      </c>
      <c r="E790" s="2">
        <v>0</v>
      </c>
      <c r="F790" s="2">
        <v>0</v>
      </c>
      <c r="G790" s="2">
        <v>0</v>
      </c>
    </row>
    <row r="791" spans="1:7" ht="20.149999999999999" customHeight="1">
      <c r="A791" s="12" t="s">
        <v>25</v>
      </c>
      <c r="B791" s="2">
        <v>26</v>
      </c>
      <c r="C791" s="2">
        <v>78</v>
      </c>
      <c r="D791" s="2">
        <v>162</v>
      </c>
      <c r="E791" s="2">
        <v>0</v>
      </c>
      <c r="F791" s="2">
        <v>0</v>
      </c>
      <c r="G791" s="2">
        <v>0</v>
      </c>
    </row>
    <row r="792" spans="1:7" ht="20.149999999999999" customHeight="1">
      <c r="A792" s="12" t="s">
        <v>26</v>
      </c>
      <c r="B792" s="2">
        <v>50</v>
      </c>
      <c r="C792" s="2">
        <v>152</v>
      </c>
      <c r="D792" s="2">
        <v>165</v>
      </c>
      <c r="E792" s="2">
        <v>0</v>
      </c>
      <c r="F792" s="2">
        <v>0</v>
      </c>
      <c r="G792" s="2">
        <v>0</v>
      </c>
    </row>
    <row r="793" spans="1:7" ht="20.149999999999999" customHeight="1">
      <c r="A793" s="12" t="s">
        <v>27</v>
      </c>
      <c r="B793" s="2">
        <v>236</v>
      </c>
      <c r="C793" s="2">
        <v>7029</v>
      </c>
      <c r="D793" s="2">
        <v>7250</v>
      </c>
      <c r="E793" s="2">
        <v>12</v>
      </c>
      <c r="F793" s="2">
        <v>16</v>
      </c>
      <c r="G793" s="2">
        <v>6</v>
      </c>
    </row>
    <row r="794" spans="1:7" ht="20.149999999999999" customHeight="1">
      <c r="A794" s="12" t="s">
        <v>28</v>
      </c>
      <c r="B794" s="2">
        <v>70</v>
      </c>
      <c r="C794" s="2">
        <v>763</v>
      </c>
      <c r="D794" s="2">
        <v>786</v>
      </c>
      <c r="E794" s="2">
        <v>0</v>
      </c>
      <c r="F794" s="2">
        <v>0</v>
      </c>
      <c r="G794" s="2">
        <v>0</v>
      </c>
    </row>
    <row r="795" spans="1:7" ht="20.149999999999999" customHeight="1">
      <c r="A795" s="12" t="s">
        <v>29</v>
      </c>
      <c r="B795" s="2">
        <v>32</v>
      </c>
      <c r="C795" s="2">
        <v>139</v>
      </c>
      <c r="D795" s="2">
        <v>139</v>
      </c>
      <c r="E795" s="2">
        <v>0</v>
      </c>
      <c r="F795" s="2">
        <v>0</v>
      </c>
      <c r="G795" s="2">
        <v>0</v>
      </c>
    </row>
    <row r="796" spans="1:7" ht="20.149999999999999" customHeight="1">
      <c r="A796" s="12" t="s">
        <v>30</v>
      </c>
      <c r="B796" s="2">
        <v>66</v>
      </c>
      <c r="C796" s="2">
        <v>482</v>
      </c>
      <c r="D796" s="2">
        <v>583</v>
      </c>
      <c r="E796" s="2">
        <v>0</v>
      </c>
      <c r="F796" s="2">
        <v>0</v>
      </c>
      <c r="G796" s="2">
        <v>0</v>
      </c>
    </row>
    <row r="797" spans="1:7" ht="20.149999999999999" customHeight="1">
      <c r="A797" s="12" t="s">
        <v>31</v>
      </c>
      <c r="B797" s="2">
        <v>284</v>
      </c>
      <c r="C797" s="2">
        <v>5187</v>
      </c>
      <c r="D797" s="2">
        <v>5895</v>
      </c>
      <c r="E797" s="2">
        <v>0</v>
      </c>
      <c r="F797" s="2">
        <v>0</v>
      </c>
      <c r="G797" s="2">
        <v>0</v>
      </c>
    </row>
    <row r="798" spans="1:7" ht="20.149999999999999" customHeight="1">
      <c r="A798" s="12" t="s">
        <v>32</v>
      </c>
      <c r="B798" s="2">
        <v>90</v>
      </c>
      <c r="C798" s="2">
        <v>550</v>
      </c>
      <c r="D798" s="2">
        <v>780</v>
      </c>
      <c r="E798" s="2">
        <v>0</v>
      </c>
      <c r="F798" s="2">
        <v>0</v>
      </c>
      <c r="G798" s="2">
        <v>0</v>
      </c>
    </row>
    <row r="799" spans="1:7" ht="20.149999999999999" customHeight="1">
      <c r="A799" s="12" t="s">
        <v>33</v>
      </c>
      <c r="B799" s="2">
        <v>232</v>
      </c>
      <c r="C799" s="2">
        <v>2007</v>
      </c>
      <c r="D799" s="2">
        <v>2280</v>
      </c>
      <c r="E799" s="2">
        <v>0</v>
      </c>
      <c r="F799" s="2">
        <v>0</v>
      </c>
      <c r="G799" s="2">
        <v>0</v>
      </c>
    </row>
    <row r="800" spans="1:7" ht="20.149999999999999" customHeight="1">
      <c r="A800" s="12" t="s">
        <v>34</v>
      </c>
      <c r="B800" s="2">
        <v>64</v>
      </c>
      <c r="C800" s="2">
        <v>765</v>
      </c>
      <c r="D800" s="2">
        <v>1020</v>
      </c>
      <c r="E800" s="2">
        <v>0</v>
      </c>
      <c r="F800" s="2">
        <v>0</v>
      </c>
      <c r="G800" s="2">
        <v>0</v>
      </c>
    </row>
    <row r="801" spans="1:7" ht="20.149999999999999" customHeight="1">
      <c r="A801" s="12" t="s">
        <v>35</v>
      </c>
      <c r="B801" s="2">
        <v>71</v>
      </c>
      <c r="C801" s="2">
        <v>1145</v>
      </c>
      <c r="D801" s="2">
        <v>1620</v>
      </c>
      <c r="E801" s="2">
        <v>1</v>
      </c>
      <c r="F801" s="2">
        <v>8</v>
      </c>
      <c r="G801" s="2">
        <v>0</v>
      </c>
    </row>
    <row r="802" spans="1:7" ht="20.149999999999999" customHeight="1">
      <c r="A802" s="12" t="s">
        <v>36</v>
      </c>
      <c r="B802" s="2">
        <v>360</v>
      </c>
      <c r="C802" s="2">
        <v>10210</v>
      </c>
      <c r="D802" s="2">
        <v>11541</v>
      </c>
      <c r="E802" s="2">
        <v>0</v>
      </c>
      <c r="F802" s="2">
        <v>0</v>
      </c>
      <c r="G802" s="2">
        <v>0</v>
      </c>
    </row>
    <row r="803" spans="1:7" ht="20.149999999999999" customHeight="1">
      <c r="A803" s="12" t="s">
        <v>37</v>
      </c>
      <c r="B803" s="2">
        <v>50</v>
      </c>
      <c r="C803" s="2">
        <v>448</v>
      </c>
      <c r="D803" s="2">
        <v>614</v>
      </c>
      <c r="E803" s="2">
        <v>0</v>
      </c>
      <c r="F803" s="2">
        <v>0</v>
      </c>
      <c r="G803" s="2">
        <v>0</v>
      </c>
    </row>
    <row r="804" spans="1:7" ht="20.149999999999999" customHeight="1">
      <c r="A804" s="6"/>
      <c r="B804" s="2"/>
      <c r="C804" s="89"/>
      <c r="D804" s="89"/>
      <c r="E804" s="2"/>
      <c r="F804" s="2"/>
      <c r="G804" s="2"/>
    </row>
    <row r="805" spans="1:7" ht="20.149999999999999" customHeight="1">
      <c r="A805" s="1" t="s">
        <v>0</v>
      </c>
      <c r="B805" s="2"/>
      <c r="C805" s="2"/>
      <c r="D805" s="2"/>
      <c r="E805" s="72" t="s">
        <v>108</v>
      </c>
      <c r="F805" s="73"/>
      <c r="G805" s="74"/>
    </row>
    <row r="806" spans="1:7" ht="20.149999999999999" customHeight="1">
      <c r="A806" s="75" t="s">
        <v>1</v>
      </c>
      <c r="B806" s="77"/>
      <c r="C806" s="2"/>
      <c r="D806" s="2"/>
      <c r="E806" s="2"/>
      <c r="F806" s="2"/>
      <c r="G806" s="2"/>
    </row>
    <row r="807" spans="1:7" ht="20.149999999999999" customHeight="1">
      <c r="A807" s="6"/>
      <c r="B807" s="80" t="s">
        <v>2</v>
      </c>
      <c r="C807" s="81"/>
      <c r="D807" s="81"/>
      <c r="E807" s="81"/>
      <c r="F807" s="81"/>
      <c r="G807" s="82"/>
    </row>
    <row r="808" spans="1:7" ht="20.149999999999999" customHeight="1">
      <c r="A808" s="2"/>
      <c r="B808" s="18"/>
      <c r="C808" s="18"/>
      <c r="D808" s="18"/>
      <c r="E808" s="18"/>
      <c r="F808" s="18"/>
      <c r="G808" s="18"/>
    </row>
    <row r="809" spans="1:7" ht="20.149999999999999" customHeight="1">
      <c r="A809" s="2"/>
      <c r="B809" s="18" t="s">
        <v>3</v>
      </c>
      <c r="C809" s="20"/>
      <c r="D809" s="20"/>
      <c r="E809" s="75" t="s">
        <v>4</v>
      </c>
      <c r="F809" s="76"/>
      <c r="G809" s="77"/>
    </row>
    <row r="810" spans="1:7" ht="20.149999999999999" customHeight="1">
      <c r="A810" s="2"/>
      <c r="B810" s="9" t="s">
        <v>5</v>
      </c>
      <c r="C810" s="20" t="s">
        <v>6</v>
      </c>
      <c r="D810" s="20"/>
      <c r="E810" s="9" t="s">
        <v>5</v>
      </c>
      <c r="F810" s="78" t="s">
        <v>6</v>
      </c>
      <c r="G810" s="79"/>
    </row>
    <row r="811" spans="1:7" ht="20.149999999999999" customHeight="1">
      <c r="A811" s="2"/>
      <c r="B811" s="9" t="s">
        <v>7</v>
      </c>
      <c r="C811" s="9" t="s">
        <v>8</v>
      </c>
      <c r="D811" s="9" t="s">
        <v>9</v>
      </c>
      <c r="E811" s="9" t="s">
        <v>7</v>
      </c>
      <c r="F811" s="9" t="s">
        <v>8</v>
      </c>
      <c r="G811" s="9" t="s">
        <v>9</v>
      </c>
    </row>
    <row r="812" spans="1:7" ht="20.149999999999999" customHeight="1">
      <c r="A812" s="12" t="s">
        <v>39</v>
      </c>
      <c r="B812" s="2">
        <v>112</v>
      </c>
      <c r="C812" s="2">
        <v>500</v>
      </c>
      <c r="D812" s="2">
        <v>682</v>
      </c>
      <c r="E812" s="2">
        <v>0</v>
      </c>
      <c r="F812" s="2">
        <v>0</v>
      </c>
      <c r="G812" s="2">
        <v>0</v>
      </c>
    </row>
    <row r="813" spans="1:7" ht="20.149999999999999" customHeight="1">
      <c r="A813" s="12" t="s">
        <v>40</v>
      </c>
      <c r="B813" s="2">
        <v>674</v>
      </c>
      <c r="C813" s="2">
        <v>19599</v>
      </c>
      <c r="D813" s="2">
        <v>22330</v>
      </c>
      <c r="E813" s="2">
        <v>22</v>
      </c>
      <c r="F813" s="2">
        <v>819</v>
      </c>
      <c r="G813" s="2">
        <v>876</v>
      </c>
    </row>
    <row r="814" spans="1:7" ht="20.149999999999999" customHeight="1">
      <c r="A814" s="12" t="s">
        <v>41</v>
      </c>
      <c r="B814" s="2">
        <v>208</v>
      </c>
      <c r="C814" s="2">
        <v>4131</v>
      </c>
      <c r="D814" s="2">
        <v>5587</v>
      </c>
      <c r="E814" s="2">
        <v>0</v>
      </c>
      <c r="F814" s="2">
        <v>0</v>
      </c>
      <c r="G814" s="2">
        <v>0</v>
      </c>
    </row>
    <row r="815" spans="1:7" ht="20.149999999999999" customHeight="1">
      <c r="A815" s="12" t="s">
        <v>42</v>
      </c>
      <c r="B815" s="2">
        <v>124</v>
      </c>
      <c r="C815" s="2">
        <v>3623</v>
      </c>
      <c r="D815" s="2">
        <v>5183</v>
      </c>
      <c r="E815" s="2">
        <v>0</v>
      </c>
      <c r="F815" s="2">
        <v>0</v>
      </c>
      <c r="G815" s="2">
        <v>0</v>
      </c>
    </row>
    <row r="816" spans="1:7" ht="20.149999999999999" customHeight="1">
      <c r="A816" s="12" t="s">
        <v>43</v>
      </c>
      <c r="B816" s="2">
        <v>112</v>
      </c>
      <c r="C816" s="2">
        <v>893</v>
      </c>
      <c r="D816" s="2">
        <v>938</v>
      </c>
      <c r="E816" s="2">
        <v>0</v>
      </c>
      <c r="F816" s="2">
        <v>0</v>
      </c>
      <c r="G816" s="2">
        <v>0</v>
      </c>
    </row>
    <row r="817" spans="1:7" ht="20.149999999999999" customHeight="1">
      <c r="A817" s="12" t="s">
        <v>44</v>
      </c>
      <c r="B817" s="2">
        <v>18</v>
      </c>
      <c r="C817" s="2">
        <v>217</v>
      </c>
      <c r="D817" s="2">
        <v>289</v>
      </c>
      <c r="E817" s="2">
        <v>0</v>
      </c>
      <c r="F817" s="2">
        <v>0</v>
      </c>
      <c r="G817" s="2">
        <v>0</v>
      </c>
    </row>
    <row r="818" spans="1:7" ht="20.149999999999999" customHeight="1">
      <c r="A818" s="12" t="s">
        <v>45</v>
      </c>
      <c r="B818" s="2">
        <v>36</v>
      </c>
      <c r="C818" s="2">
        <v>190</v>
      </c>
      <c r="D818" s="2">
        <v>189</v>
      </c>
      <c r="E818" s="2">
        <v>0</v>
      </c>
      <c r="F818" s="2">
        <v>0</v>
      </c>
      <c r="G818" s="2">
        <v>0</v>
      </c>
    </row>
    <row r="819" spans="1:7" ht="20.149999999999999" customHeight="1">
      <c r="A819" s="12" t="s">
        <v>46</v>
      </c>
      <c r="B819" s="2">
        <v>54</v>
      </c>
      <c r="C819" s="2">
        <v>467</v>
      </c>
      <c r="D819" s="2">
        <v>644</v>
      </c>
      <c r="E819" s="2">
        <v>0</v>
      </c>
      <c r="F819" s="2">
        <v>0</v>
      </c>
      <c r="G819" s="2">
        <v>0</v>
      </c>
    </row>
    <row r="820" spans="1:7" ht="20.149999999999999" customHeight="1">
      <c r="A820" s="12" t="s">
        <v>47</v>
      </c>
      <c r="B820" s="2">
        <v>290</v>
      </c>
      <c r="C820" s="2">
        <v>14117</v>
      </c>
      <c r="D820" s="2">
        <v>15762</v>
      </c>
      <c r="E820" s="2">
        <v>32</v>
      </c>
      <c r="F820" s="2">
        <v>1369</v>
      </c>
      <c r="G820" s="2">
        <v>1843</v>
      </c>
    </row>
    <row r="821" spans="1:7" ht="20.149999999999999" customHeight="1">
      <c r="A821" s="12" t="s">
        <v>48</v>
      </c>
      <c r="B821" s="2">
        <v>230</v>
      </c>
      <c r="C821" s="2">
        <v>6042</v>
      </c>
      <c r="D821" s="2">
        <v>6675</v>
      </c>
      <c r="E821" s="2">
        <v>0</v>
      </c>
      <c r="F821" s="2">
        <v>0</v>
      </c>
      <c r="G821" s="2">
        <v>0</v>
      </c>
    </row>
    <row r="822" spans="1:7" ht="20.149999999999999" customHeight="1">
      <c r="A822" s="12" t="s">
        <v>49</v>
      </c>
      <c r="B822" s="2">
        <v>3797</v>
      </c>
      <c r="C822" s="2">
        <v>145888</v>
      </c>
      <c r="D822" s="2">
        <v>133619</v>
      </c>
      <c r="E822" s="2">
        <v>5047</v>
      </c>
      <c r="F822" s="2">
        <v>280365</v>
      </c>
      <c r="G822" s="2">
        <v>268923</v>
      </c>
    </row>
    <row r="823" spans="1:7" ht="20.149999999999999" customHeight="1">
      <c r="A823" s="1" t="s">
        <v>50</v>
      </c>
      <c r="B823" s="2">
        <f t="shared" ref="B823:G823" si="33">SUM(B776:B803,B812:B822)</f>
        <v>10395</v>
      </c>
      <c r="C823" s="2">
        <f t="shared" si="33"/>
        <v>323941</v>
      </c>
      <c r="D823" s="2">
        <f t="shared" si="33"/>
        <v>331533</v>
      </c>
      <c r="E823" s="2">
        <f t="shared" si="33"/>
        <v>6345</v>
      </c>
      <c r="F823" s="2">
        <f t="shared" si="33"/>
        <v>356013</v>
      </c>
      <c r="G823" s="2">
        <f t="shared" si="33"/>
        <v>337322</v>
      </c>
    </row>
    <row r="824" spans="1:7" ht="20.149999999999999" customHeight="1">
      <c r="A824" s="38"/>
      <c r="B824" s="38"/>
      <c r="C824" s="38"/>
      <c r="D824" s="38"/>
      <c r="E824" s="38"/>
      <c r="F824" s="38"/>
      <c r="G824" s="38"/>
    </row>
    <row r="825" spans="1:7" ht="20.149999999999999" customHeight="1">
      <c r="A825" s="25" t="s">
        <v>51</v>
      </c>
      <c r="B825" s="38"/>
      <c r="C825" s="38"/>
      <c r="D825" s="38"/>
      <c r="E825" s="38"/>
      <c r="F825" s="38"/>
      <c r="G825" s="38"/>
    </row>
    <row r="826" spans="1:7" ht="20.149999999999999" customHeight="1">
      <c r="A826" s="26"/>
      <c r="B826" s="38"/>
      <c r="C826" s="38"/>
      <c r="D826" s="38"/>
      <c r="E826" s="38"/>
      <c r="F826" s="38"/>
      <c r="G826" s="38"/>
    </row>
    <row r="827" spans="1:7" ht="20.149999999999999" customHeight="1">
      <c r="A827" s="6" t="s">
        <v>89</v>
      </c>
      <c r="B827" s="28">
        <v>11075</v>
      </c>
      <c r="C827" s="28">
        <v>316994</v>
      </c>
      <c r="D827" s="28">
        <v>322085</v>
      </c>
      <c r="E827" s="28">
        <v>6038</v>
      </c>
      <c r="F827" s="28">
        <v>326879</v>
      </c>
      <c r="G827" s="28">
        <v>316828</v>
      </c>
    </row>
    <row r="828" spans="1:7" ht="20.149999999999999" customHeight="1">
      <c r="A828" s="6" t="s">
        <v>108</v>
      </c>
      <c r="B828" s="28">
        <f t="shared" ref="B828:G828" si="34">SUM(B823)</f>
        <v>10395</v>
      </c>
      <c r="C828" s="28">
        <f t="shared" si="34"/>
        <v>323941</v>
      </c>
      <c r="D828" s="28">
        <f t="shared" si="34"/>
        <v>331533</v>
      </c>
      <c r="E828" s="28">
        <f t="shared" si="34"/>
        <v>6345</v>
      </c>
      <c r="F828" s="28">
        <f t="shared" si="34"/>
        <v>356013</v>
      </c>
      <c r="G828" s="28">
        <f t="shared" si="34"/>
        <v>337322</v>
      </c>
    </row>
    <row r="829" spans="1:7" ht="20.149999999999999" customHeight="1">
      <c r="A829" s="30" t="s">
        <v>52</v>
      </c>
      <c r="B829" s="31">
        <f t="shared" ref="B829:G829" si="35">SUM((B828-B827)/B827*100)</f>
        <v>-6.1399548532731378</v>
      </c>
      <c r="C829" s="31">
        <f t="shared" si="35"/>
        <v>2.1915241297942547</v>
      </c>
      <c r="D829" s="31">
        <f t="shared" si="35"/>
        <v>2.9333871493549841</v>
      </c>
      <c r="E829" s="31">
        <f t="shared" si="35"/>
        <v>5.084465054653859</v>
      </c>
      <c r="F829" s="31">
        <f t="shared" si="35"/>
        <v>8.9127781227916127</v>
      </c>
      <c r="G829" s="31">
        <f t="shared" si="35"/>
        <v>6.4684939462421251</v>
      </c>
    </row>
    <row r="830" spans="1:7" ht="12.75" customHeight="1">
      <c r="A830" s="27"/>
      <c r="B830" s="27"/>
      <c r="C830" s="27"/>
      <c r="D830" s="27"/>
      <c r="E830" s="27"/>
      <c r="F830" s="27"/>
      <c r="G830" s="27"/>
    </row>
    <row r="831" spans="1:7" ht="12.75" customHeight="1">
      <c r="A831" s="27"/>
      <c r="B831" s="27"/>
      <c r="C831" s="27"/>
      <c r="D831" s="27"/>
      <c r="E831" s="27"/>
      <c r="F831" s="27"/>
      <c r="G831" s="27"/>
    </row>
    <row r="832" spans="1:7" ht="12.75" customHeight="1">
      <c r="A832" s="27"/>
      <c r="B832" s="27"/>
      <c r="C832" s="27"/>
      <c r="D832" s="27"/>
      <c r="E832" s="27"/>
      <c r="F832" s="27"/>
      <c r="G832" s="27"/>
    </row>
    <row r="833" spans="1:7" ht="12.75" customHeight="1">
      <c r="A833" s="27"/>
      <c r="B833" s="27"/>
      <c r="C833" s="27"/>
      <c r="D833" s="27"/>
      <c r="E833" s="27"/>
      <c r="F833" s="27"/>
      <c r="G833" s="27"/>
    </row>
    <row r="834" spans="1:7" ht="19.5" customHeight="1">
      <c r="A834" s="47"/>
      <c r="B834" s="48"/>
      <c r="C834" s="48"/>
      <c r="D834" s="48"/>
      <c r="E834" s="48"/>
      <c r="F834" s="48"/>
      <c r="G834" s="48"/>
    </row>
    <row r="835" spans="1:7" ht="19.5" customHeight="1">
      <c r="A835" s="1" t="s">
        <v>0</v>
      </c>
      <c r="B835" s="2"/>
      <c r="C835" s="2"/>
      <c r="D835" s="2"/>
      <c r="E835" s="72" t="s">
        <v>109</v>
      </c>
      <c r="F835" s="73"/>
      <c r="G835" s="74"/>
    </row>
    <row r="836" spans="1:7" ht="19.5" customHeight="1">
      <c r="A836" s="83" t="s">
        <v>1</v>
      </c>
      <c r="B836" s="84"/>
      <c r="C836" s="85"/>
      <c r="D836" s="2"/>
      <c r="E836" s="2"/>
      <c r="F836" s="2"/>
      <c r="G836" s="2"/>
    </row>
    <row r="837" spans="1:7" ht="19.5" customHeight="1">
      <c r="A837" s="6"/>
      <c r="B837" s="80" t="s">
        <v>2</v>
      </c>
      <c r="C837" s="81"/>
      <c r="D837" s="81"/>
      <c r="E837" s="81"/>
      <c r="F837" s="81"/>
      <c r="G837" s="82"/>
    </row>
    <row r="838" spans="1:7" ht="19.5" customHeight="1">
      <c r="A838" s="2"/>
      <c r="B838" s="75" t="s">
        <v>3</v>
      </c>
      <c r="C838" s="76"/>
      <c r="D838" s="77"/>
      <c r="E838" s="77" t="s">
        <v>4</v>
      </c>
      <c r="F838" s="88"/>
      <c r="G838" s="88"/>
    </row>
    <row r="839" spans="1:7" ht="19.5" customHeight="1">
      <c r="A839" s="2"/>
      <c r="B839" s="9" t="s">
        <v>5</v>
      </c>
      <c r="C839" s="78" t="s">
        <v>6</v>
      </c>
      <c r="D839" s="79"/>
      <c r="E839" s="9" t="s">
        <v>5</v>
      </c>
      <c r="F839" s="78" t="s">
        <v>6</v>
      </c>
      <c r="G839" s="79"/>
    </row>
    <row r="840" spans="1:7" ht="19.5" customHeight="1">
      <c r="A840" s="2"/>
      <c r="B840" s="9" t="s">
        <v>7</v>
      </c>
      <c r="C840" s="9" t="s">
        <v>8</v>
      </c>
      <c r="D840" s="9" t="s">
        <v>9</v>
      </c>
      <c r="E840" s="9" t="s">
        <v>7</v>
      </c>
      <c r="F840" s="9" t="s">
        <v>8</v>
      </c>
      <c r="G840" s="9" t="s">
        <v>9</v>
      </c>
    </row>
    <row r="841" spans="1:7" ht="19.5" customHeight="1">
      <c r="A841" s="12" t="s">
        <v>10</v>
      </c>
      <c r="B841" s="13">
        <f t="shared" ref="B841:G841" si="36">SUM(B7,B77,B147,B217,B287,B357,B427,B495,B567,B637,B707,B776)</f>
        <v>30</v>
      </c>
      <c r="C841" s="13">
        <f t="shared" si="36"/>
        <v>11</v>
      </c>
      <c r="D841" s="13">
        <f t="shared" si="36"/>
        <v>3</v>
      </c>
      <c r="E841" s="13">
        <f t="shared" si="36"/>
        <v>1148</v>
      </c>
      <c r="F841" s="13">
        <f t="shared" si="36"/>
        <v>70006</v>
      </c>
      <c r="G841" s="13">
        <f t="shared" si="36"/>
        <v>69669</v>
      </c>
    </row>
    <row r="842" spans="1:7" ht="19.5" customHeight="1">
      <c r="A842" s="12" t="s">
        <v>11</v>
      </c>
      <c r="B842" s="13">
        <f t="shared" ref="B842:G868" si="37">SUM(B8,B78,B148,B218,B288,B358,B428,B496,B568,B638,B708,B777)</f>
        <v>1118</v>
      </c>
      <c r="C842" s="13">
        <f t="shared" si="37"/>
        <v>2995</v>
      </c>
      <c r="D842" s="13">
        <f t="shared" si="37"/>
        <v>4763</v>
      </c>
      <c r="E842" s="13">
        <f t="shared" si="37"/>
        <v>2048</v>
      </c>
      <c r="F842" s="13">
        <f t="shared" si="37"/>
        <v>154489</v>
      </c>
      <c r="G842" s="13">
        <f t="shared" si="37"/>
        <v>154118</v>
      </c>
    </row>
    <row r="843" spans="1:7" ht="19.5" customHeight="1">
      <c r="A843" s="12" t="s">
        <v>12</v>
      </c>
      <c r="B843" s="13">
        <f t="shared" si="37"/>
        <v>2861</v>
      </c>
      <c r="C843" s="13">
        <f t="shared" si="37"/>
        <v>80442</v>
      </c>
      <c r="D843" s="13">
        <f t="shared" si="37"/>
        <v>82011</v>
      </c>
      <c r="E843" s="13">
        <f t="shared" si="37"/>
        <v>73</v>
      </c>
      <c r="F843" s="13">
        <f t="shared" si="37"/>
        <v>3302</v>
      </c>
      <c r="G843" s="13">
        <f t="shared" si="37"/>
        <v>3016</v>
      </c>
    </row>
    <row r="844" spans="1:7" ht="19.5" customHeight="1">
      <c r="A844" s="12" t="s">
        <v>13</v>
      </c>
      <c r="B844" s="13">
        <f t="shared" si="37"/>
        <v>802</v>
      </c>
      <c r="C844" s="13">
        <f t="shared" si="37"/>
        <v>5748</v>
      </c>
      <c r="D844" s="13">
        <f t="shared" si="37"/>
        <v>6192</v>
      </c>
      <c r="E844" s="13">
        <f t="shared" si="37"/>
        <v>0</v>
      </c>
      <c r="F844" s="13">
        <f t="shared" si="37"/>
        <v>0</v>
      </c>
      <c r="G844" s="13">
        <f t="shared" si="37"/>
        <v>0</v>
      </c>
    </row>
    <row r="845" spans="1:7" ht="19.5" customHeight="1">
      <c r="A845" s="12" t="s">
        <v>14</v>
      </c>
      <c r="B845" s="13">
        <f t="shared" si="37"/>
        <v>13</v>
      </c>
      <c r="C845" s="13">
        <f t="shared" si="37"/>
        <v>8</v>
      </c>
      <c r="D845" s="13">
        <f t="shared" si="37"/>
        <v>10</v>
      </c>
      <c r="E845" s="13">
        <f t="shared" si="37"/>
        <v>761</v>
      </c>
      <c r="F845" s="13">
        <f t="shared" si="37"/>
        <v>34986</v>
      </c>
      <c r="G845" s="13">
        <f t="shared" si="37"/>
        <v>35075</v>
      </c>
    </row>
    <row r="846" spans="1:7" ht="19.5" customHeight="1">
      <c r="A846" s="12" t="s">
        <v>15</v>
      </c>
      <c r="B846" s="13">
        <f t="shared" si="37"/>
        <v>1299</v>
      </c>
      <c r="C846" s="13">
        <f t="shared" si="37"/>
        <v>14138</v>
      </c>
      <c r="D846" s="13">
        <f t="shared" si="37"/>
        <v>15308</v>
      </c>
      <c r="E846" s="13">
        <f t="shared" si="37"/>
        <v>6205</v>
      </c>
      <c r="F846" s="13">
        <f t="shared" si="37"/>
        <v>488161</v>
      </c>
      <c r="G846" s="13">
        <f t="shared" si="37"/>
        <v>486879</v>
      </c>
    </row>
    <row r="847" spans="1:7" ht="19.5" customHeight="1">
      <c r="A847" s="12" t="s">
        <v>16</v>
      </c>
      <c r="B847" s="13">
        <f t="shared" si="37"/>
        <v>11674</v>
      </c>
      <c r="C847" s="13">
        <f t="shared" si="37"/>
        <v>409981</v>
      </c>
      <c r="D847" s="13">
        <f t="shared" si="37"/>
        <v>448668</v>
      </c>
      <c r="E847" s="13">
        <f t="shared" si="37"/>
        <v>31870</v>
      </c>
      <c r="F847" s="13">
        <f t="shared" si="37"/>
        <v>2472775</v>
      </c>
      <c r="G847" s="13">
        <f t="shared" si="37"/>
        <v>2447340</v>
      </c>
    </row>
    <row r="848" spans="1:7" ht="19.5" customHeight="1">
      <c r="A848" s="12" t="s">
        <v>17</v>
      </c>
      <c r="B848" s="13">
        <f t="shared" si="37"/>
        <v>17431</v>
      </c>
      <c r="C848" s="13">
        <f t="shared" si="37"/>
        <v>655359</v>
      </c>
      <c r="D848" s="13">
        <f t="shared" si="37"/>
        <v>754249</v>
      </c>
      <c r="E848" s="13">
        <f t="shared" si="37"/>
        <v>22069</v>
      </c>
      <c r="F848" s="13">
        <f t="shared" si="37"/>
        <v>1351378</v>
      </c>
      <c r="G848" s="13">
        <f t="shared" si="37"/>
        <v>1278590</v>
      </c>
    </row>
    <row r="849" spans="1:7" ht="19.5" customHeight="1">
      <c r="A849" s="12" t="s">
        <v>18</v>
      </c>
      <c r="B849" s="13">
        <f t="shared" si="37"/>
        <v>1776</v>
      </c>
      <c r="C849" s="13">
        <f t="shared" si="37"/>
        <v>17477</v>
      </c>
      <c r="D849" s="13">
        <f t="shared" si="37"/>
        <v>18685</v>
      </c>
      <c r="E849" s="13">
        <f t="shared" si="37"/>
        <v>0</v>
      </c>
      <c r="F849" s="13">
        <f t="shared" si="37"/>
        <v>0</v>
      </c>
      <c r="G849" s="13">
        <f t="shared" si="37"/>
        <v>0</v>
      </c>
    </row>
    <row r="850" spans="1:7" ht="19.5" customHeight="1">
      <c r="A850" s="12" t="s">
        <v>19</v>
      </c>
      <c r="B850" s="13">
        <f t="shared" si="37"/>
        <v>1167</v>
      </c>
      <c r="C850" s="13">
        <f t="shared" si="37"/>
        <v>31866</v>
      </c>
      <c r="D850" s="13">
        <f t="shared" si="37"/>
        <v>32613</v>
      </c>
      <c r="E850" s="13">
        <f t="shared" si="37"/>
        <v>13</v>
      </c>
      <c r="F850" s="13">
        <f t="shared" si="37"/>
        <v>0</v>
      </c>
      <c r="G850" s="13">
        <f t="shared" si="37"/>
        <v>10</v>
      </c>
    </row>
    <row r="851" spans="1:7" ht="19.5" customHeight="1">
      <c r="A851" s="12" t="s">
        <v>20</v>
      </c>
      <c r="B851" s="13">
        <f t="shared" si="37"/>
        <v>1673</v>
      </c>
      <c r="C851" s="13">
        <f t="shared" si="37"/>
        <v>31542</v>
      </c>
      <c r="D851" s="13">
        <f t="shared" si="37"/>
        <v>33003</v>
      </c>
      <c r="E851" s="13">
        <f t="shared" si="37"/>
        <v>1213</v>
      </c>
      <c r="F851" s="13">
        <f t="shared" si="37"/>
        <v>72512</v>
      </c>
      <c r="G851" s="13">
        <f t="shared" si="37"/>
        <v>72343</v>
      </c>
    </row>
    <row r="852" spans="1:7" ht="19.5" customHeight="1">
      <c r="A852" s="12" t="s">
        <v>21</v>
      </c>
      <c r="B852" s="13">
        <f t="shared" si="37"/>
        <v>755</v>
      </c>
      <c r="C852" s="13">
        <f t="shared" si="37"/>
        <v>9535</v>
      </c>
      <c r="D852" s="13">
        <f t="shared" si="37"/>
        <v>9774</v>
      </c>
      <c r="E852" s="13">
        <f t="shared" si="37"/>
        <v>1221</v>
      </c>
      <c r="F852" s="13">
        <f t="shared" si="37"/>
        <v>57947</v>
      </c>
      <c r="G852" s="13">
        <f t="shared" si="37"/>
        <v>59736</v>
      </c>
    </row>
    <row r="853" spans="1:7" ht="19.5" customHeight="1">
      <c r="A853" s="12" t="s">
        <v>22</v>
      </c>
      <c r="B853" s="13">
        <f t="shared" si="37"/>
        <v>1340</v>
      </c>
      <c r="C853" s="13">
        <f t="shared" si="37"/>
        <v>9458</v>
      </c>
      <c r="D853" s="13">
        <f t="shared" si="37"/>
        <v>11219</v>
      </c>
      <c r="E853" s="13">
        <f t="shared" si="37"/>
        <v>0</v>
      </c>
      <c r="F853" s="13">
        <f t="shared" si="37"/>
        <v>0</v>
      </c>
      <c r="G853" s="13">
        <f t="shared" si="37"/>
        <v>0</v>
      </c>
    </row>
    <row r="854" spans="1:7" ht="19.5" customHeight="1">
      <c r="A854" s="12" t="s">
        <v>23</v>
      </c>
      <c r="B854" s="13">
        <f t="shared" si="37"/>
        <v>2720</v>
      </c>
      <c r="C854" s="13">
        <f t="shared" si="37"/>
        <v>23126</v>
      </c>
      <c r="D854" s="13">
        <f t="shared" si="37"/>
        <v>24469</v>
      </c>
      <c r="E854" s="13">
        <f t="shared" si="37"/>
        <v>938</v>
      </c>
      <c r="F854" s="13">
        <f t="shared" si="37"/>
        <v>60337</v>
      </c>
      <c r="G854" s="13">
        <f t="shared" si="37"/>
        <v>60258</v>
      </c>
    </row>
    <row r="855" spans="1:7" ht="19.5" customHeight="1">
      <c r="A855" s="12" t="s">
        <v>24</v>
      </c>
      <c r="B855" s="13">
        <f t="shared" si="37"/>
        <v>1164</v>
      </c>
      <c r="C855" s="13">
        <f t="shared" si="37"/>
        <v>1449</v>
      </c>
      <c r="D855" s="13">
        <f t="shared" si="37"/>
        <v>1816</v>
      </c>
      <c r="E855" s="13">
        <f t="shared" si="37"/>
        <v>0</v>
      </c>
      <c r="F855" s="13">
        <f t="shared" si="37"/>
        <v>0</v>
      </c>
      <c r="G855" s="13">
        <f t="shared" si="37"/>
        <v>0</v>
      </c>
    </row>
    <row r="856" spans="1:7" ht="19.5" customHeight="1">
      <c r="A856" s="12" t="s">
        <v>25</v>
      </c>
      <c r="B856" s="13">
        <f t="shared" si="37"/>
        <v>520</v>
      </c>
      <c r="C856" s="13">
        <f t="shared" si="37"/>
        <v>3898</v>
      </c>
      <c r="D856" s="13">
        <f t="shared" si="37"/>
        <v>4048</v>
      </c>
      <c r="E856" s="13">
        <f t="shared" si="37"/>
        <v>0</v>
      </c>
      <c r="F856" s="13">
        <f t="shared" si="37"/>
        <v>0</v>
      </c>
      <c r="G856" s="13">
        <f t="shared" si="37"/>
        <v>0</v>
      </c>
    </row>
    <row r="857" spans="1:7" ht="19.5" customHeight="1">
      <c r="A857" s="12" t="s">
        <v>26</v>
      </c>
      <c r="B857" s="13">
        <f t="shared" si="37"/>
        <v>596</v>
      </c>
      <c r="C857" s="13">
        <f t="shared" si="37"/>
        <v>2272</v>
      </c>
      <c r="D857" s="13">
        <f t="shared" si="37"/>
        <v>2843</v>
      </c>
      <c r="E857" s="13">
        <f t="shared" si="37"/>
        <v>0</v>
      </c>
      <c r="F857" s="13">
        <f t="shared" si="37"/>
        <v>0</v>
      </c>
      <c r="G857" s="13">
        <f t="shared" si="37"/>
        <v>0</v>
      </c>
    </row>
    <row r="858" spans="1:7" ht="19.5" customHeight="1">
      <c r="A858" s="12" t="s">
        <v>27</v>
      </c>
      <c r="B858" s="13">
        <f t="shared" si="37"/>
        <v>3649</v>
      </c>
      <c r="C858" s="13">
        <f t="shared" si="37"/>
        <v>106993</v>
      </c>
      <c r="D858" s="13">
        <f t="shared" si="37"/>
        <v>110306</v>
      </c>
      <c r="E858" s="13">
        <f t="shared" si="37"/>
        <v>13007</v>
      </c>
      <c r="F858" s="13">
        <f t="shared" si="37"/>
        <v>943917</v>
      </c>
      <c r="G858" s="13">
        <f t="shared" si="37"/>
        <v>945611</v>
      </c>
    </row>
    <row r="859" spans="1:7" ht="19.5" customHeight="1">
      <c r="A859" s="12" t="s">
        <v>28</v>
      </c>
      <c r="B859" s="13">
        <f t="shared" si="37"/>
        <v>1342</v>
      </c>
      <c r="C859" s="13">
        <f t="shared" si="37"/>
        <v>16231</v>
      </c>
      <c r="D859" s="13">
        <f t="shared" si="37"/>
        <v>17468</v>
      </c>
      <c r="E859" s="13">
        <f t="shared" si="37"/>
        <v>2826</v>
      </c>
      <c r="F859" s="13">
        <f t="shared" si="37"/>
        <v>198033</v>
      </c>
      <c r="G859" s="13">
        <f t="shared" si="37"/>
        <v>198630</v>
      </c>
    </row>
    <row r="860" spans="1:7" ht="19.5" customHeight="1">
      <c r="A860" s="12" t="s">
        <v>29</v>
      </c>
      <c r="B860" s="13">
        <f t="shared" si="37"/>
        <v>400</v>
      </c>
      <c r="C860" s="13">
        <f t="shared" si="37"/>
        <v>1692</v>
      </c>
      <c r="D860" s="13">
        <f t="shared" si="37"/>
        <v>1812</v>
      </c>
      <c r="E860" s="13">
        <f t="shared" si="37"/>
        <v>0</v>
      </c>
      <c r="F860" s="13">
        <f t="shared" si="37"/>
        <v>0</v>
      </c>
      <c r="G860" s="13">
        <f t="shared" si="37"/>
        <v>0</v>
      </c>
    </row>
    <row r="861" spans="1:7" ht="19.5" customHeight="1">
      <c r="A861" s="12" t="s">
        <v>30</v>
      </c>
      <c r="B861" s="13">
        <f t="shared" si="37"/>
        <v>1234</v>
      </c>
      <c r="C861" s="13">
        <f t="shared" si="37"/>
        <v>12758</v>
      </c>
      <c r="D861" s="13">
        <f t="shared" si="37"/>
        <v>13816</v>
      </c>
      <c r="E861" s="13">
        <f t="shared" si="37"/>
        <v>98</v>
      </c>
      <c r="F861" s="13">
        <f t="shared" si="37"/>
        <v>4251</v>
      </c>
      <c r="G861" s="13">
        <f t="shared" si="37"/>
        <v>2358</v>
      </c>
    </row>
    <row r="862" spans="1:7" ht="19.5" customHeight="1">
      <c r="A862" s="12" t="s">
        <v>31</v>
      </c>
      <c r="B862" s="13">
        <f t="shared" si="37"/>
        <v>3891</v>
      </c>
      <c r="C862" s="13">
        <f t="shared" si="37"/>
        <v>85723</v>
      </c>
      <c r="D862" s="13">
        <f t="shared" si="37"/>
        <v>89699</v>
      </c>
      <c r="E862" s="13">
        <f t="shared" si="37"/>
        <v>12625</v>
      </c>
      <c r="F862" s="13">
        <f t="shared" si="37"/>
        <v>925834</v>
      </c>
      <c r="G862" s="13">
        <f t="shared" si="37"/>
        <v>927362</v>
      </c>
    </row>
    <row r="863" spans="1:7" ht="19.5" customHeight="1">
      <c r="A863" s="12" t="s">
        <v>32</v>
      </c>
      <c r="B863" s="13">
        <f t="shared" si="37"/>
        <v>1512</v>
      </c>
      <c r="C863" s="13">
        <f t="shared" si="37"/>
        <v>12423</v>
      </c>
      <c r="D863" s="13">
        <f t="shared" si="37"/>
        <v>13257</v>
      </c>
      <c r="E863" s="13">
        <f t="shared" si="37"/>
        <v>0</v>
      </c>
      <c r="F863" s="13">
        <f t="shared" si="37"/>
        <v>0</v>
      </c>
      <c r="G863" s="13">
        <f t="shared" si="37"/>
        <v>0</v>
      </c>
    </row>
    <row r="864" spans="1:7" ht="19.5" customHeight="1">
      <c r="A864" s="12" t="s">
        <v>33</v>
      </c>
      <c r="B864" s="13">
        <f t="shared" si="37"/>
        <v>2782</v>
      </c>
      <c r="C864" s="13">
        <f t="shared" si="37"/>
        <v>30730</v>
      </c>
      <c r="D864" s="13">
        <f t="shared" si="37"/>
        <v>32003</v>
      </c>
      <c r="E864" s="13">
        <f t="shared" si="37"/>
        <v>170</v>
      </c>
      <c r="F864" s="13">
        <f t="shared" si="37"/>
        <v>9213</v>
      </c>
      <c r="G864" s="13">
        <f t="shared" si="37"/>
        <v>9255</v>
      </c>
    </row>
    <row r="865" spans="1:7" ht="19.5" customHeight="1">
      <c r="A865" s="12" t="s">
        <v>34</v>
      </c>
      <c r="B865" s="13">
        <f t="shared" si="37"/>
        <v>1026</v>
      </c>
      <c r="C865" s="13">
        <f t="shared" si="37"/>
        <v>15220</v>
      </c>
      <c r="D865" s="13">
        <f t="shared" si="37"/>
        <v>15554</v>
      </c>
      <c r="E865" s="13">
        <f t="shared" si="37"/>
        <v>0</v>
      </c>
      <c r="F865" s="13">
        <f t="shared" si="37"/>
        <v>0</v>
      </c>
      <c r="G865" s="13">
        <f t="shared" si="37"/>
        <v>0</v>
      </c>
    </row>
    <row r="866" spans="1:7" ht="19.5" customHeight="1">
      <c r="A866" s="12" t="s">
        <v>35</v>
      </c>
      <c r="B866" s="13">
        <f t="shared" si="37"/>
        <v>3706</v>
      </c>
      <c r="C866" s="13">
        <f t="shared" si="37"/>
        <v>110430</v>
      </c>
      <c r="D866" s="13">
        <f t="shared" si="37"/>
        <v>123519</v>
      </c>
      <c r="E866" s="13">
        <f t="shared" si="37"/>
        <v>3174</v>
      </c>
      <c r="F866" s="13">
        <f t="shared" si="37"/>
        <v>177540</v>
      </c>
      <c r="G866" s="13">
        <f t="shared" si="37"/>
        <v>173070</v>
      </c>
    </row>
    <row r="867" spans="1:7" ht="19.5" customHeight="1">
      <c r="A867" s="12" t="s">
        <v>36</v>
      </c>
      <c r="B867" s="13">
        <f t="shared" si="37"/>
        <v>4484</v>
      </c>
      <c r="C867" s="13">
        <f t="shared" si="37"/>
        <v>142388</v>
      </c>
      <c r="D867" s="13">
        <f t="shared" si="37"/>
        <v>147404</v>
      </c>
      <c r="E867" s="13">
        <f t="shared" si="37"/>
        <v>850</v>
      </c>
      <c r="F867" s="13">
        <f t="shared" si="37"/>
        <v>54395</v>
      </c>
      <c r="G867" s="13">
        <f t="shared" si="37"/>
        <v>56724</v>
      </c>
    </row>
    <row r="868" spans="1:7" ht="19.5" customHeight="1">
      <c r="A868" s="12" t="s">
        <v>37</v>
      </c>
      <c r="B868" s="13">
        <f t="shared" si="37"/>
        <v>822</v>
      </c>
      <c r="C868" s="13">
        <f t="shared" si="37"/>
        <v>10066</v>
      </c>
      <c r="D868" s="13">
        <f t="shared" si="37"/>
        <v>11853</v>
      </c>
      <c r="E868" s="13">
        <f t="shared" si="37"/>
        <v>36</v>
      </c>
      <c r="F868" s="13">
        <f t="shared" si="37"/>
        <v>751</v>
      </c>
      <c r="G868" s="13">
        <f t="shared" si="37"/>
        <v>772</v>
      </c>
    </row>
    <row r="869" spans="1:7" ht="19.5" customHeight="1">
      <c r="A869" s="6"/>
      <c r="B869" s="2"/>
      <c r="C869" s="89"/>
      <c r="D869" s="89"/>
      <c r="E869" s="2"/>
      <c r="F869" s="2"/>
      <c r="G869" s="2"/>
    </row>
    <row r="870" spans="1:7" ht="19.5" customHeight="1">
      <c r="A870" s="1" t="s">
        <v>0</v>
      </c>
      <c r="B870" s="2"/>
      <c r="C870" s="2"/>
      <c r="D870" s="2"/>
      <c r="E870" s="72" t="s">
        <v>109</v>
      </c>
      <c r="F870" s="73"/>
      <c r="G870" s="74"/>
    </row>
    <row r="871" spans="1:7" ht="19.5" customHeight="1">
      <c r="A871" s="75" t="s">
        <v>1</v>
      </c>
      <c r="B871" s="77"/>
      <c r="C871" s="2"/>
      <c r="D871" s="2"/>
      <c r="E871" s="2"/>
      <c r="F871" s="2"/>
      <c r="G871" s="2"/>
    </row>
    <row r="872" spans="1:7" ht="19.5" customHeight="1">
      <c r="A872" s="6"/>
      <c r="B872" s="80" t="s">
        <v>2</v>
      </c>
      <c r="C872" s="81"/>
      <c r="D872" s="81"/>
      <c r="E872" s="81"/>
      <c r="F872" s="81"/>
      <c r="G872" s="82"/>
    </row>
    <row r="873" spans="1:7" ht="19.5" customHeight="1">
      <c r="A873" s="2"/>
      <c r="B873" s="18"/>
      <c r="C873" s="18"/>
      <c r="D873" s="18"/>
      <c r="E873" s="18"/>
      <c r="F873" s="18"/>
      <c r="G873" s="18"/>
    </row>
    <row r="874" spans="1:7" ht="19.5" customHeight="1">
      <c r="A874" s="2"/>
      <c r="B874" s="18" t="s">
        <v>3</v>
      </c>
      <c r="C874" s="20"/>
      <c r="D874" s="20"/>
      <c r="E874" s="75" t="s">
        <v>4</v>
      </c>
      <c r="F874" s="76"/>
      <c r="G874" s="77"/>
    </row>
    <row r="875" spans="1:7" ht="19.5" customHeight="1">
      <c r="A875" s="2"/>
      <c r="B875" s="9" t="s">
        <v>5</v>
      </c>
      <c r="C875" s="20" t="s">
        <v>6</v>
      </c>
      <c r="D875" s="20"/>
      <c r="E875" s="9" t="s">
        <v>5</v>
      </c>
      <c r="F875" s="78" t="s">
        <v>6</v>
      </c>
      <c r="G875" s="79"/>
    </row>
    <row r="876" spans="1:7" ht="19.5" customHeight="1">
      <c r="A876" s="2"/>
      <c r="B876" s="9" t="s">
        <v>7</v>
      </c>
      <c r="C876" s="9" t="s">
        <v>8</v>
      </c>
      <c r="D876" s="9" t="s">
        <v>9</v>
      </c>
      <c r="E876" s="9" t="s">
        <v>7</v>
      </c>
      <c r="F876" s="9" t="s">
        <v>8</v>
      </c>
      <c r="G876" s="9" t="s">
        <v>9</v>
      </c>
    </row>
    <row r="877" spans="1:7" ht="19.5" customHeight="1">
      <c r="A877" s="12" t="s">
        <v>39</v>
      </c>
      <c r="B877" s="70">
        <f t="shared" ref="B877:G877" si="38">SUM(B43,B113,B183,B253,B323,B393,B463,B531,B603,B673,B743,B812)</f>
        <v>2220</v>
      </c>
      <c r="C877" s="70">
        <f t="shared" si="38"/>
        <v>21475</v>
      </c>
      <c r="D877" s="70">
        <f t="shared" si="38"/>
        <v>14954</v>
      </c>
      <c r="E877" s="70">
        <f t="shared" si="38"/>
        <v>0</v>
      </c>
      <c r="F877" s="70">
        <f t="shared" si="38"/>
        <v>0</v>
      </c>
      <c r="G877" s="70">
        <f t="shared" si="38"/>
        <v>0</v>
      </c>
    </row>
    <row r="878" spans="1:7" ht="19.5" customHeight="1">
      <c r="A878" s="12" t="s">
        <v>40</v>
      </c>
      <c r="B878" s="70">
        <f t="shared" ref="B878:G888" si="39">SUM(B44,B114,B184,B254,B324,B394,B464,B532,B604,B674,B744,B813)</f>
        <v>10178</v>
      </c>
      <c r="C878" s="70">
        <f t="shared" si="39"/>
        <v>309895</v>
      </c>
      <c r="D878" s="70">
        <f t="shared" si="39"/>
        <v>316699</v>
      </c>
      <c r="E878" s="70">
        <f t="shared" si="39"/>
        <v>22446</v>
      </c>
      <c r="F878" s="70">
        <f t="shared" si="39"/>
        <v>1785305</v>
      </c>
      <c r="G878" s="70">
        <f t="shared" si="39"/>
        <v>1788160</v>
      </c>
    </row>
    <row r="879" spans="1:7" ht="19.5" customHeight="1">
      <c r="A879" s="12" t="s">
        <v>41</v>
      </c>
      <c r="B879" s="70">
        <f t="shared" si="39"/>
        <v>2945</v>
      </c>
      <c r="C879" s="70">
        <f t="shared" si="39"/>
        <v>66230</v>
      </c>
      <c r="D879" s="70">
        <f t="shared" si="39"/>
        <v>70411</v>
      </c>
      <c r="E879" s="70">
        <f t="shared" si="39"/>
        <v>1563</v>
      </c>
      <c r="F879" s="70">
        <f t="shared" si="39"/>
        <v>103563</v>
      </c>
      <c r="G879" s="70">
        <f t="shared" si="39"/>
        <v>103513</v>
      </c>
    </row>
    <row r="880" spans="1:7" ht="19.5" customHeight="1">
      <c r="A880" s="12" t="s">
        <v>42</v>
      </c>
      <c r="B880" s="70">
        <f t="shared" si="39"/>
        <v>4100</v>
      </c>
      <c r="C880" s="70">
        <f t="shared" si="39"/>
        <v>185378</v>
      </c>
      <c r="D880" s="70">
        <f t="shared" si="39"/>
        <v>218309</v>
      </c>
      <c r="E880" s="70">
        <f t="shared" si="39"/>
        <v>4042</v>
      </c>
      <c r="F880" s="70">
        <f t="shared" si="39"/>
        <v>244449</v>
      </c>
      <c r="G880" s="70">
        <f t="shared" si="39"/>
        <v>250017</v>
      </c>
    </row>
    <row r="881" spans="1:7" ht="19.5" customHeight="1">
      <c r="A881" s="12" t="s">
        <v>43</v>
      </c>
      <c r="B881" s="70">
        <f t="shared" si="39"/>
        <v>1982</v>
      </c>
      <c r="C881" s="70">
        <f t="shared" si="39"/>
        <v>15644</v>
      </c>
      <c r="D881" s="70">
        <f t="shared" si="39"/>
        <v>16080</v>
      </c>
      <c r="E881" s="70">
        <f t="shared" si="39"/>
        <v>82</v>
      </c>
      <c r="F881" s="70">
        <f t="shared" si="39"/>
        <v>1932</v>
      </c>
      <c r="G881" s="70">
        <f t="shared" si="39"/>
        <v>2306</v>
      </c>
    </row>
    <row r="882" spans="1:7" ht="19.5" customHeight="1">
      <c r="A882" s="12" t="s">
        <v>44</v>
      </c>
      <c r="B882" s="70">
        <f t="shared" si="39"/>
        <v>558</v>
      </c>
      <c r="C882" s="70">
        <f t="shared" si="39"/>
        <v>11819</v>
      </c>
      <c r="D882" s="70">
        <f t="shared" si="39"/>
        <v>13397</v>
      </c>
      <c r="E882" s="70">
        <f t="shared" si="39"/>
        <v>1810</v>
      </c>
      <c r="F882" s="70">
        <f t="shared" si="39"/>
        <v>119070</v>
      </c>
      <c r="G882" s="70">
        <f t="shared" si="39"/>
        <v>121487</v>
      </c>
    </row>
    <row r="883" spans="1:7" ht="19.5" customHeight="1">
      <c r="A883" s="12" t="s">
        <v>45</v>
      </c>
      <c r="B883" s="70">
        <f t="shared" si="39"/>
        <v>539</v>
      </c>
      <c r="C883" s="70">
        <f t="shared" si="39"/>
        <v>9955</v>
      </c>
      <c r="D883" s="70">
        <f t="shared" si="39"/>
        <v>10394</v>
      </c>
      <c r="E883" s="70">
        <f t="shared" si="39"/>
        <v>9</v>
      </c>
      <c r="F883" s="70">
        <f t="shared" si="39"/>
        <v>9</v>
      </c>
      <c r="G883" s="70">
        <f t="shared" si="39"/>
        <v>10</v>
      </c>
    </row>
    <row r="884" spans="1:7" ht="19.5" customHeight="1">
      <c r="A884" s="12" t="s">
        <v>46</v>
      </c>
      <c r="B884" s="70">
        <f t="shared" si="39"/>
        <v>634</v>
      </c>
      <c r="C884" s="70">
        <f t="shared" si="39"/>
        <v>5954</v>
      </c>
      <c r="D884" s="70">
        <f t="shared" si="39"/>
        <v>7761</v>
      </c>
      <c r="E884" s="70">
        <f t="shared" si="39"/>
        <v>0</v>
      </c>
      <c r="F884" s="70">
        <f t="shared" si="39"/>
        <v>0</v>
      </c>
      <c r="G884" s="70">
        <f t="shared" si="39"/>
        <v>0</v>
      </c>
    </row>
    <row r="885" spans="1:7" ht="19.5" customHeight="1">
      <c r="A885" s="12" t="s">
        <v>47</v>
      </c>
      <c r="B885" s="70">
        <f t="shared" si="39"/>
        <v>4319</v>
      </c>
      <c r="C885" s="70">
        <f t="shared" si="39"/>
        <v>185888</v>
      </c>
      <c r="D885" s="70">
        <f t="shared" si="39"/>
        <v>193392</v>
      </c>
      <c r="E885" s="70">
        <f t="shared" si="39"/>
        <v>10757</v>
      </c>
      <c r="F885" s="70">
        <f t="shared" si="39"/>
        <v>849271</v>
      </c>
      <c r="G885" s="70">
        <f t="shared" si="39"/>
        <v>850306</v>
      </c>
    </row>
    <row r="886" spans="1:7" ht="19.5" customHeight="1">
      <c r="A886" s="12" t="s">
        <v>48</v>
      </c>
      <c r="B886" s="70">
        <f t="shared" si="39"/>
        <v>3151</v>
      </c>
      <c r="C886" s="70">
        <f t="shared" si="39"/>
        <v>74951</v>
      </c>
      <c r="D886" s="70">
        <f t="shared" si="39"/>
        <v>81295</v>
      </c>
      <c r="E886" s="70">
        <f t="shared" si="39"/>
        <v>249</v>
      </c>
      <c r="F886" s="70">
        <f t="shared" si="39"/>
        <v>8735</v>
      </c>
      <c r="G886" s="70">
        <f t="shared" si="39"/>
        <v>8559</v>
      </c>
    </row>
    <row r="887" spans="1:7" ht="19.5" customHeight="1">
      <c r="A887" s="12" t="s">
        <v>49</v>
      </c>
      <c r="B887" s="70">
        <f t="shared" si="39"/>
        <v>61182</v>
      </c>
      <c r="C887" s="70">
        <f t="shared" si="39"/>
        <v>2202621</v>
      </c>
      <c r="D887" s="70">
        <f t="shared" si="39"/>
        <v>2080919</v>
      </c>
      <c r="E887" s="70">
        <f t="shared" si="39"/>
        <v>70464</v>
      </c>
      <c r="F887" s="70">
        <f t="shared" si="39"/>
        <v>4047347</v>
      </c>
      <c r="G887" s="70">
        <f t="shared" si="39"/>
        <v>4128914</v>
      </c>
    </row>
    <row r="888" spans="1:7" ht="19.5" customHeight="1">
      <c r="A888" s="1" t="s">
        <v>50</v>
      </c>
      <c r="B888" s="2">
        <f t="shared" si="39"/>
        <v>163595</v>
      </c>
      <c r="C888" s="2">
        <f t="shared" si="39"/>
        <v>4933769</v>
      </c>
      <c r="D888" s="2">
        <f t="shared" si="39"/>
        <v>5049976</v>
      </c>
      <c r="E888" s="2">
        <f t="shared" si="39"/>
        <v>211767</v>
      </c>
      <c r="F888" s="2">
        <f t="shared" si="39"/>
        <v>14239508</v>
      </c>
      <c r="G888" s="2">
        <f t="shared" si="39"/>
        <v>14234088</v>
      </c>
    </row>
    <row r="889" spans="1:7" ht="19.5" customHeight="1">
      <c r="A889" s="38"/>
      <c r="B889" s="38"/>
      <c r="C889" s="38"/>
      <c r="D889" s="38"/>
      <c r="E889" s="38"/>
      <c r="F889" s="38"/>
      <c r="G889" s="38"/>
    </row>
    <row r="890" spans="1:7" ht="19.5" customHeight="1">
      <c r="A890" s="25" t="s">
        <v>51</v>
      </c>
      <c r="B890" s="38"/>
      <c r="C890" s="38"/>
      <c r="D890" s="38"/>
      <c r="E890" s="38"/>
      <c r="F890" s="38"/>
      <c r="G890" s="38"/>
    </row>
    <row r="891" spans="1:7" ht="19.5" customHeight="1">
      <c r="A891" s="26"/>
      <c r="B891" s="38"/>
      <c r="C891" s="38"/>
      <c r="D891" s="38"/>
      <c r="E891" s="38"/>
      <c r="F891" s="38"/>
      <c r="G891" s="38"/>
    </row>
    <row r="892" spans="1:7" ht="19.5" customHeight="1">
      <c r="A892" s="6" t="s">
        <v>110</v>
      </c>
      <c r="B892" s="2">
        <f t="shared" ref="B892:G892" si="40">SUM(B58,B128,B198,B268,B338,B408,B478,B546,B618,B688,B758,B827)</f>
        <v>176792</v>
      </c>
      <c r="C892" s="2">
        <f t="shared" si="40"/>
        <v>5103727</v>
      </c>
      <c r="D892" s="2">
        <f t="shared" si="40"/>
        <v>5192540</v>
      </c>
      <c r="E892" s="2">
        <f t="shared" si="40"/>
        <v>205989</v>
      </c>
      <c r="F892" s="2">
        <f t="shared" si="40"/>
        <v>13156585</v>
      </c>
      <c r="G892" s="2">
        <f t="shared" si="40"/>
        <v>13205279</v>
      </c>
    </row>
    <row r="893" spans="1:7" ht="19.5" customHeight="1">
      <c r="A893" s="6" t="s">
        <v>111</v>
      </c>
      <c r="B893" s="28">
        <f t="shared" ref="B893:G893" si="41">SUM(B888)</f>
        <v>163595</v>
      </c>
      <c r="C893" s="28">
        <f t="shared" si="41"/>
        <v>4933769</v>
      </c>
      <c r="D893" s="28">
        <f t="shared" si="41"/>
        <v>5049976</v>
      </c>
      <c r="E893" s="28">
        <f t="shared" si="41"/>
        <v>211767</v>
      </c>
      <c r="F893" s="28">
        <f t="shared" si="41"/>
        <v>14239508</v>
      </c>
      <c r="G893" s="28">
        <f t="shared" si="41"/>
        <v>14234088</v>
      </c>
    </row>
    <row r="894" spans="1:7" ht="19.5" customHeight="1">
      <c r="A894" s="30" t="s">
        <v>52</v>
      </c>
      <c r="B894" s="31">
        <f t="shared" ref="B894:G894" si="42">SUM((B893-B892)/B892*100)</f>
        <v>-7.4647042852617762</v>
      </c>
      <c r="C894" s="31">
        <f t="shared" si="42"/>
        <v>-3.3300762364444654</v>
      </c>
      <c r="D894" s="31">
        <f t="shared" si="42"/>
        <v>-2.745554198908434</v>
      </c>
      <c r="E894" s="31">
        <f t="shared" si="42"/>
        <v>2.8050041507070764</v>
      </c>
      <c r="F894" s="31">
        <f t="shared" si="42"/>
        <v>8.2310341171360193</v>
      </c>
      <c r="G894" s="31">
        <f t="shared" si="42"/>
        <v>7.7908918092529502</v>
      </c>
    </row>
    <row r="895" spans="1:7" ht="19.5" customHeight="1"/>
    <row r="896" spans="1:7" ht="19.5" customHeight="1"/>
    <row r="897" spans="1:7" ht="19.5" customHeight="1"/>
    <row r="898" spans="1:7" ht="19.5" customHeight="1"/>
    <row r="899" spans="1:7" ht="19.5" customHeight="1"/>
    <row r="900" spans="1:7" ht="19.5" customHeight="1">
      <c r="A900" s="39"/>
      <c r="B900" s="39"/>
      <c r="C900" s="39"/>
      <c r="D900" s="39"/>
      <c r="E900" s="39"/>
      <c r="F900" s="39"/>
      <c r="G900" s="39"/>
    </row>
  </sheetData>
  <mergeCells count="161">
    <mergeCell ref="B773:D773"/>
    <mergeCell ref="A737:B737"/>
    <mergeCell ref="B738:G738"/>
    <mergeCell ref="E740:G740"/>
    <mergeCell ref="F741:G741"/>
    <mergeCell ref="A771:C771"/>
    <mergeCell ref="B772:G772"/>
    <mergeCell ref="E773:G773"/>
    <mergeCell ref="B807:G807"/>
    <mergeCell ref="C774:D774"/>
    <mergeCell ref="F774:G774"/>
    <mergeCell ref="C804:D804"/>
    <mergeCell ref="A806:B806"/>
    <mergeCell ref="C635:D635"/>
    <mergeCell ref="F635:G635"/>
    <mergeCell ref="C665:D665"/>
    <mergeCell ref="A667:B667"/>
    <mergeCell ref="B668:G668"/>
    <mergeCell ref="E666:G666"/>
    <mergeCell ref="E670:G670"/>
    <mergeCell ref="F671:G671"/>
    <mergeCell ref="C735:D735"/>
    <mergeCell ref="A702:C702"/>
    <mergeCell ref="B703:G703"/>
    <mergeCell ref="B704:D704"/>
    <mergeCell ref="E704:G704"/>
    <mergeCell ref="C705:D705"/>
    <mergeCell ref="F705:G705"/>
    <mergeCell ref="B598:G598"/>
    <mergeCell ref="E596:G596"/>
    <mergeCell ref="E600:G600"/>
    <mergeCell ref="F601:G601"/>
    <mergeCell ref="A632:C632"/>
    <mergeCell ref="E631:G631"/>
    <mergeCell ref="B633:G633"/>
    <mergeCell ref="B634:D634"/>
    <mergeCell ref="E634:G634"/>
    <mergeCell ref="B491:G491"/>
    <mergeCell ref="B492:D492"/>
    <mergeCell ref="E492:G492"/>
    <mergeCell ref="C493:D493"/>
    <mergeCell ref="F493:G493"/>
    <mergeCell ref="E489:G489"/>
    <mergeCell ref="F565:G565"/>
    <mergeCell ref="A597:B597"/>
    <mergeCell ref="A525:B525"/>
    <mergeCell ref="B526:G526"/>
    <mergeCell ref="C523:D523"/>
    <mergeCell ref="E528:G528"/>
    <mergeCell ref="E524:G524"/>
    <mergeCell ref="E561:G561"/>
    <mergeCell ref="B564:D564"/>
    <mergeCell ref="E564:G564"/>
    <mergeCell ref="C425:D425"/>
    <mergeCell ref="F425:G425"/>
    <mergeCell ref="C455:D455"/>
    <mergeCell ref="A457:B457"/>
    <mergeCell ref="B458:G458"/>
    <mergeCell ref="E460:G460"/>
    <mergeCell ref="E456:G456"/>
    <mergeCell ref="F461:G461"/>
    <mergeCell ref="A490:C490"/>
    <mergeCell ref="C385:D385"/>
    <mergeCell ref="A387:B387"/>
    <mergeCell ref="B388:G388"/>
    <mergeCell ref="E386:G386"/>
    <mergeCell ref="E390:G390"/>
    <mergeCell ref="F391:G391"/>
    <mergeCell ref="A422:C422"/>
    <mergeCell ref="B423:G423"/>
    <mergeCell ref="B424:D424"/>
    <mergeCell ref="E424:G424"/>
    <mergeCell ref="E421:G421"/>
    <mergeCell ref="E320:G320"/>
    <mergeCell ref="F321:G321"/>
    <mergeCell ref="A352:C352"/>
    <mergeCell ref="E351:G351"/>
    <mergeCell ref="B353:G353"/>
    <mergeCell ref="B354:D354"/>
    <mergeCell ref="E354:G354"/>
    <mergeCell ref="C355:D355"/>
    <mergeCell ref="F355:G355"/>
    <mergeCell ref="F875:G875"/>
    <mergeCell ref="E835:G835"/>
    <mergeCell ref="E805:G805"/>
    <mergeCell ref="A871:B871"/>
    <mergeCell ref="B872:G872"/>
    <mergeCell ref="E874:G874"/>
    <mergeCell ref="E870:G870"/>
    <mergeCell ref="A836:C836"/>
    <mergeCell ref="C839:D839"/>
    <mergeCell ref="C869:D869"/>
    <mergeCell ref="F839:G839"/>
    <mergeCell ref="E809:G809"/>
    <mergeCell ref="F810:G810"/>
    <mergeCell ref="B838:D838"/>
    <mergeCell ref="E838:G838"/>
    <mergeCell ref="C565:D565"/>
    <mergeCell ref="E736:G736"/>
    <mergeCell ref="E770:G770"/>
    <mergeCell ref="A107:B107"/>
    <mergeCell ref="F529:G529"/>
    <mergeCell ref="C595:D595"/>
    <mergeCell ref="A562:C562"/>
    <mergeCell ref="B563:G563"/>
    <mergeCell ref="A212:C212"/>
    <mergeCell ref="B178:G178"/>
    <mergeCell ref="E214:G214"/>
    <mergeCell ref="C245:D245"/>
    <mergeCell ref="E211:G211"/>
    <mergeCell ref="A142:C142"/>
    <mergeCell ref="B143:G143"/>
    <mergeCell ref="B144:D144"/>
    <mergeCell ref="E144:G144"/>
    <mergeCell ref="B108:G108"/>
    <mergeCell ref="F145:G145"/>
    <mergeCell ref="F111:G111"/>
    <mergeCell ref="E246:G246"/>
    <mergeCell ref="E281:G281"/>
    <mergeCell ref="E701:G701"/>
    <mergeCell ref="F75:G75"/>
    <mergeCell ref="E110:G110"/>
    <mergeCell ref="E180:G180"/>
    <mergeCell ref="F181:G181"/>
    <mergeCell ref="B837:G837"/>
    <mergeCell ref="E141:G141"/>
    <mergeCell ref="C145:D145"/>
    <mergeCell ref="A247:B247"/>
    <mergeCell ref="A282:C282"/>
    <mergeCell ref="C75:D75"/>
    <mergeCell ref="C105:D105"/>
    <mergeCell ref="C175:D175"/>
    <mergeCell ref="E176:G176"/>
    <mergeCell ref="E284:G284"/>
    <mergeCell ref="C285:D285"/>
    <mergeCell ref="F285:G285"/>
    <mergeCell ref="B283:G283"/>
    <mergeCell ref="B284:D284"/>
    <mergeCell ref="A177:B177"/>
    <mergeCell ref="C315:D315"/>
    <mergeCell ref="A317:B317"/>
    <mergeCell ref="B318:G318"/>
    <mergeCell ref="E316:G316"/>
    <mergeCell ref="E1:G1"/>
    <mergeCell ref="E71:G71"/>
    <mergeCell ref="E106:G106"/>
    <mergeCell ref="E40:G40"/>
    <mergeCell ref="F41:G41"/>
    <mergeCell ref="B38:G38"/>
    <mergeCell ref="B73:G73"/>
    <mergeCell ref="A2:C2"/>
    <mergeCell ref="B3:G3"/>
    <mergeCell ref="B4:D4"/>
    <mergeCell ref="B74:D74"/>
    <mergeCell ref="E74:G74"/>
    <mergeCell ref="E4:G4"/>
    <mergeCell ref="A37:B37"/>
    <mergeCell ref="C5:D5"/>
    <mergeCell ref="F5:G5"/>
    <mergeCell ref="E36:G36"/>
    <mergeCell ref="A72:C72"/>
  </mergeCells>
  <phoneticPr fontId="0" type="noConversion"/>
  <pageMargins left="0.75" right="0.75" top="1" bottom="1" header="0.5" footer="0.5"/>
  <pageSetup paperSize="9" scale="97" orientation="portrait" horizontalDpi="300" verticalDpi="300" r:id="rId1"/>
  <headerFooter alignWithMargins="0"/>
  <rowBreaks count="25" manualBreakCount="25">
    <brk id="35" max="6" man="1"/>
    <brk id="70" max="6" man="1"/>
    <brk id="105" max="6" man="1"/>
    <brk id="140" max="6" man="1"/>
    <brk id="175" max="6" man="1"/>
    <brk id="210" max="6" man="1"/>
    <brk id="245" max="6" man="1"/>
    <brk id="280" max="6" man="1"/>
    <brk id="315" max="6" man="1"/>
    <brk id="350" max="6" man="1"/>
    <brk id="385" max="6" man="1"/>
    <brk id="420" max="6" man="1"/>
    <brk id="455" max="6" man="1"/>
    <brk id="488" max="6" man="1"/>
    <brk id="523" max="6" man="1"/>
    <brk id="560" max="6" man="1"/>
    <brk id="595" max="6" man="1"/>
    <brk id="630" max="6" man="1"/>
    <brk id="665" max="6" man="1"/>
    <brk id="700" max="6" man="1"/>
    <brk id="735" max="6" man="1"/>
    <brk id="769" max="6" man="1"/>
    <brk id="804" max="6" man="1"/>
    <brk id="834" max="6" man="1"/>
    <brk id="86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2"/>
  <dimension ref="A1:K84"/>
  <sheetViews>
    <sheetView zoomScaleNormal="100" workbookViewId="0">
      <selection activeCell="S67" sqref="S67"/>
    </sheetView>
  </sheetViews>
  <sheetFormatPr defaultRowHeight="12.5"/>
  <cols>
    <col min="1" max="1" width="20.453125" customWidth="1"/>
    <col min="2" max="2" width="11.7265625" customWidth="1"/>
    <col min="5" max="5" width="12" customWidth="1"/>
    <col min="9" max="9" width="9.81640625" customWidth="1"/>
    <col min="10" max="10" width="9.26953125" customWidth="1"/>
    <col min="11" max="11" width="10" customWidth="1"/>
  </cols>
  <sheetData>
    <row r="1" spans="1:11" ht="15.5">
      <c r="A1" s="91" t="s">
        <v>62</v>
      </c>
      <c r="B1" s="91"/>
      <c r="C1" s="91"/>
      <c r="D1" s="91"/>
      <c r="E1" s="91"/>
      <c r="F1" s="91"/>
      <c r="G1" s="91"/>
      <c r="H1" s="2"/>
      <c r="I1" s="2"/>
      <c r="J1" s="2"/>
      <c r="K1" s="2"/>
    </row>
    <row r="2" spans="1:11" ht="15.5">
      <c r="A2" s="1" t="s">
        <v>0</v>
      </c>
      <c r="B2" s="9"/>
      <c r="C2" s="9"/>
      <c r="D2" s="98" t="s">
        <v>109</v>
      </c>
      <c r="E2" s="98"/>
      <c r="F2" s="98"/>
      <c r="G2" s="98"/>
      <c r="H2" s="98"/>
      <c r="I2" s="98"/>
      <c r="J2" s="98"/>
      <c r="K2" s="98"/>
    </row>
    <row r="3" spans="1:11" ht="15.5">
      <c r="A3" s="89" t="s">
        <v>1</v>
      </c>
      <c r="B3" s="89"/>
      <c r="C3" s="89"/>
      <c r="D3" s="9"/>
      <c r="E3" s="9"/>
      <c r="F3" s="9"/>
      <c r="G3" s="9"/>
      <c r="H3" s="9"/>
      <c r="I3" s="9"/>
      <c r="J3" s="9"/>
      <c r="K3" s="9"/>
    </row>
    <row r="4" spans="1:11" ht="15.5">
      <c r="A4" s="2"/>
      <c r="B4" s="42" t="s">
        <v>2</v>
      </c>
      <c r="C4" s="43"/>
      <c r="D4" s="43"/>
      <c r="E4" s="43"/>
      <c r="F4" s="43"/>
      <c r="G4" s="43"/>
      <c r="H4" s="92" t="s">
        <v>63</v>
      </c>
      <c r="I4" s="99"/>
      <c r="J4" s="96" t="s">
        <v>64</v>
      </c>
      <c r="K4" s="97"/>
    </row>
    <row r="5" spans="1:11" ht="15.5">
      <c r="A5" s="2"/>
      <c r="B5" s="18" t="s">
        <v>3</v>
      </c>
      <c r="C5" s="20"/>
      <c r="D5" s="20"/>
      <c r="E5" s="88" t="s">
        <v>4</v>
      </c>
      <c r="F5" s="88"/>
      <c r="G5" s="88"/>
      <c r="H5" s="100"/>
      <c r="I5" s="101"/>
      <c r="J5" s="97"/>
      <c r="K5" s="97"/>
    </row>
    <row r="6" spans="1:11" ht="15.5">
      <c r="A6" s="2"/>
      <c r="B6" s="9" t="s">
        <v>5</v>
      </c>
      <c r="C6" s="20" t="s">
        <v>6</v>
      </c>
      <c r="D6" s="20"/>
      <c r="E6" s="9" t="s">
        <v>5</v>
      </c>
      <c r="F6" s="20" t="s">
        <v>65</v>
      </c>
      <c r="G6" s="20"/>
      <c r="H6" s="52">
        <v>2013</v>
      </c>
      <c r="I6" s="53">
        <v>2012</v>
      </c>
      <c r="J6" s="54">
        <v>2013</v>
      </c>
      <c r="K6" s="55">
        <v>2012</v>
      </c>
    </row>
    <row r="7" spans="1:11" ht="15.5">
      <c r="A7" s="2"/>
      <c r="B7" s="56" t="s">
        <v>7</v>
      </c>
      <c r="C7" s="56" t="s">
        <v>66</v>
      </c>
      <c r="D7" s="56" t="s">
        <v>67</v>
      </c>
      <c r="E7" s="56" t="s">
        <v>7</v>
      </c>
      <c r="F7" s="56" t="s">
        <v>68</v>
      </c>
      <c r="G7" s="56" t="s">
        <v>67</v>
      </c>
      <c r="H7" s="53" t="s">
        <v>7</v>
      </c>
      <c r="I7" s="53" t="s">
        <v>7</v>
      </c>
      <c r="J7" s="53" t="s">
        <v>7</v>
      </c>
      <c r="K7" s="53" t="s">
        <v>7</v>
      </c>
    </row>
    <row r="8" spans="1:11" ht="13">
      <c r="A8" s="57" t="s">
        <v>10</v>
      </c>
      <c r="B8" s="58">
        <f>SUM('JAN-DEC 2013'!B841)</f>
        <v>30</v>
      </c>
      <c r="C8" s="58">
        <f>SUM('JAN-DEC 2013'!C841)</f>
        <v>11</v>
      </c>
      <c r="D8" s="58">
        <f>SUM('JAN-DEC 2013'!D841)</f>
        <v>3</v>
      </c>
      <c r="E8" s="58">
        <f>SUM('JAN-DEC 2013'!E841)</f>
        <v>1148</v>
      </c>
      <c r="F8" s="58">
        <f>SUM('JAN-DEC 2013'!F841)</f>
        <v>70006</v>
      </c>
      <c r="G8" s="58">
        <f>SUM('JAN-DEC 2013'!G841)</f>
        <v>69669</v>
      </c>
      <c r="H8" s="13">
        <f>SUM(B8,E8)</f>
        <v>1178</v>
      </c>
      <c r="I8" s="13">
        <v>1244</v>
      </c>
      <c r="J8" s="13">
        <f>SUM(C8,D8,F8,G8)</f>
        <v>139689</v>
      </c>
      <c r="K8" s="13">
        <v>132531</v>
      </c>
    </row>
    <row r="9" spans="1:11" ht="13">
      <c r="A9" s="57" t="s">
        <v>11</v>
      </c>
      <c r="B9" s="58">
        <f>SUM('JAN-DEC 2013'!B842)</f>
        <v>1118</v>
      </c>
      <c r="C9" s="58">
        <f>SUM('JAN-DEC 2013'!C842)</f>
        <v>2995</v>
      </c>
      <c r="D9" s="58">
        <f>SUM('JAN-DEC 2013'!D842)</f>
        <v>4763</v>
      </c>
      <c r="E9" s="58">
        <f>SUM('JAN-DEC 2013'!E842)</f>
        <v>2048</v>
      </c>
      <c r="F9" s="58">
        <f>SUM('JAN-DEC 2013'!F842)</f>
        <v>154489</v>
      </c>
      <c r="G9" s="58">
        <f>SUM('JAN-DEC 2013'!G842)</f>
        <v>154118</v>
      </c>
      <c r="H9" s="13">
        <f t="shared" ref="H9:H35" si="0">SUM(B9,E9)</f>
        <v>3166</v>
      </c>
      <c r="I9" s="13">
        <v>2858</v>
      </c>
      <c r="J9" s="13">
        <f t="shared" ref="J9:J35" si="1">SUM(C9,D9,F9,G9)</f>
        <v>316365</v>
      </c>
      <c r="K9" s="13">
        <v>288835</v>
      </c>
    </row>
    <row r="10" spans="1:11" ht="13">
      <c r="A10" s="57" t="s">
        <v>12</v>
      </c>
      <c r="B10" s="58">
        <f>SUM('JAN-DEC 2013'!B843)</f>
        <v>2861</v>
      </c>
      <c r="C10" s="58">
        <f>SUM('JAN-DEC 2013'!C843)</f>
        <v>80442</v>
      </c>
      <c r="D10" s="58">
        <f>SUM('JAN-DEC 2013'!D843)</f>
        <v>82011</v>
      </c>
      <c r="E10" s="58">
        <f>SUM('JAN-DEC 2013'!E843)</f>
        <v>73</v>
      </c>
      <c r="F10" s="58">
        <f>SUM('JAN-DEC 2013'!F843)</f>
        <v>3302</v>
      </c>
      <c r="G10" s="58">
        <f>SUM('JAN-DEC 2013'!G843)</f>
        <v>3016</v>
      </c>
      <c r="H10" s="13">
        <f t="shared" si="0"/>
        <v>2934</v>
      </c>
      <c r="I10" s="13">
        <v>3344</v>
      </c>
      <c r="J10" s="13">
        <f t="shared" si="1"/>
        <v>168771</v>
      </c>
      <c r="K10" s="13">
        <v>212419</v>
      </c>
    </row>
    <row r="11" spans="1:11" ht="13">
      <c r="A11" s="57" t="s">
        <v>13</v>
      </c>
      <c r="B11" s="58">
        <f>SUM('JAN-DEC 2013'!B844)</f>
        <v>802</v>
      </c>
      <c r="C11" s="58">
        <f>SUM('JAN-DEC 2013'!C844)</f>
        <v>5748</v>
      </c>
      <c r="D11" s="58">
        <f>SUM('JAN-DEC 2013'!D844)</f>
        <v>6192</v>
      </c>
      <c r="E11" s="58">
        <f>SUM('JAN-DEC 2013'!E844)</f>
        <v>0</v>
      </c>
      <c r="F11" s="58">
        <f>SUM('JAN-DEC 2013'!F844)</f>
        <v>0</v>
      </c>
      <c r="G11" s="58">
        <f>SUM('JAN-DEC 2013'!G844)</f>
        <v>0</v>
      </c>
      <c r="H11" s="13">
        <f t="shared" si="0"/>
        <v>802</v>
      </c>
      <c r="I11" s="13">
        <v>810</v>
      </c>
      <c r="J11" s="13">
        <f t="shared" si="1"/>
        <v>11940</v>
      </c>
      <c r="K11" s="13">
        <v>12561</v>
      </c>
    </row>
    <row r="12" spans="1:11" ht="13">
      <c r="A12" s="57" t="s">
        <v>69</v>
      </c>
      <c r="B12" s="58">
        <f>SUM('JAN-DEC 2013'!B845)</f>
        <v>13</v>
      </c>
      <c r="C12" s="58">
        <f>SUM('JAN-DEC 2013'!C845)</f>
        <v>8</v>
      </c>
      <c r="D12" s="58">
        <f>SUM('JAN-DEC 2013'!D845)</f>
        <v>10</v>
      </c>
      <c r="E12" s="58">
        <f>SUM('JAN-DEC 2013'!E845)</f>
        <v>761</v>
      </c>
      <c r="F12" s="58">
        <f>SUM('JAN-DEC 2013'!F845)</f>
        <v>34986</v>
      </c>
      <c r="G12" s="58">
        <f>SUM('JAN-DEC 2013'!G845)</f>
        <v>35075</v>
      </c>
      <c r="H12" s="13">
        <f t="shared" si="0"/>
        <v>774</v>
      </c>
      <c r="I12" s="13">
        <v>814</v>
      </c>
      <c r="J12" s="13">
        <f t="shared" si="1"/>
        <v>70079</v>
      </c>
      <c r="K12" s="13">
        <v>77597</v>
      </c>
    </row>
    <row r="13" spans="1:11" ht="13">
      <c r="A13" s="57" t="s">
        <v>15</v>
      </c>
      <c r="B13" s="58">
        <f>SUM('JAN-DEC 2013'!B846)</f>
        <v>1299</v>
      </c>
      <c r="C13" s="58">
        <f>SUM('JAN-DEC 2013'!C846)</f>
        <v>14138</v>
      </c>
      <c r="D13" s="58">
        <f>SUM('JAN-DEC 2013'!D846)</f>
        <v>15308</v>
      </c>
      <c r="E13" s="58">
        <f>SUM('JAN-DEC 2013'!E846)</f>
        <v>6205</v>
      </c>
      <c r="F13" s="58">
        <f>SUM('JAN-DEC 2013'!F846)</f>
        <v>488161</v>
      </c>
      <c r="G13" s="58">
        <f>SUM('JAN-DEC 2013'!G846)</f>
        <v>486879</v>
      </c>
      <c r="H13" s="13">
        <f t="shared" si="0"/>
        <v>7504</v>
      </c>
      <c r="I13" s="13">
        <v>6720</v>
      </c>
      <c r="J13" s="13">
        <f t="shared" si="1"/>
        <v>1004486</v>
      </c>
      <c r="K13" s="13">
        <v>871375</v>
      </c>
    </row>
    <row r="14" spans="1:11" ht="13">
      <c r="A14" s="57" t="s">
        <v>16</v>
      </c>
      <c r="B14" s="58">
        <f>SUM('JAN-DEC 2013'!B847)</f>
        <v>11674</v>
      </c>
      <c r="C14" s="58">
        <f>SUM('JAN-DEC 2013'!C847)</f>
        <v>409981</v>
      </c>
      <c r="D14" s="58">
        <f>SUM('JAN-DEC 2013'!D847)</f>
        <v>448668</v>
      </c>
      <c r="E14" s="58">
        <f>SUM('JAN-DEC 2013'!E847)</f>
        <v>31870</v>
      </c>
      <c r="F14" s="58">
        <f>SUM('JAN-DEC 2013'!F847)</f>
        <v>2472775</v>
      </c>
      <c r="G14" s="58">
        <f>SUM('JAN-DEC 2013'!G847)</f>
        <v>2447340</v>
      </c>
      <c r="H14" s="13">
        <f t="shared" si="0"/>
        <v>43544</v>
      </c>
      <c r="I14" s="13">
        <v>40856</v>
      </c>
      <c r="J14" s="13">
        <f t="shared" si="1"/>
        <v>5778764</v>
      </c>
      <c r="K14" s="13">
        <v>5052043</v>
      </c>
    </row>
    <row r="15" spans="1:11" ht="13">
      <c r="A15" s="57" t="s">
        <v>17</v>
      </c>
      <c r="B15" s="58">
        <f>SUM('JAN-DEC 2013'!B848)</f>
        <v>17431</v>
      </c>
      <c r="C15" s="58">
        <f>SUM('JAN-DEC 2013'!C848)</f>
        <v>655359</v>
      </c>
      <c r="D15" s="58">
        <f>SUM('JAN-DEC 2013'!D848)</f>
        <v>754249</v>
      </c>
      <c r="E15" s="58">
        <f>SUM('JAN-DEC 2013'!E848)</f>
        <v>22069</v>
      </c>
      <c r="F15" s="58">
        <f>SUM('JAN-DEC 2013'!F848)</f>
        <v>1351378</v>
      </c>
      <c r="G15" s="58">
        <f>SUM('JAN-DEC 2013'!G848)</f>
        <v>1278590</v>
      </c>
      <c r="H15" s="13">
        <f t="shared" si="0"/>
        <v>39500</v>
      </c>
      <c r="I15" s="13">
        <v>43006</v>
      </c>
      <c r="J15" s="13">
        <f t="shared" si="1"/>
        <v>4039576</v>
      </c>
      <c r="K15" s="13">
        <v>4006204</v>
      </c>
    </row>
    <row r="16" spans="1:11" ht="13">
      <c r="A16" s="57" t="s">
        <v>18</v>
      </c>
      <c r="B16" s="58">
        <f>SUM('JAN-DEC 2013'!B849)</f>
        <v>1776</v>
      </c>
      <c r="C16" s="58">
        <f>SUM('JAN-DEC 2013'!C849)</f>
        <v>17477</v>
      </c>
      <c r="D16" s="58">
        <f>SUM('JAN-DEC 2013'!D849)</f>
        <v>18685</v>
      </c>
      <c r="E16" s="58">
        <f>SUM('JAN-DEC 2013'!E849)</f>
        <v>0</v>
      </c>
      <c r="F16" s="58">
        <f>SUM('JAN-DEC 2013'!F849)</f>
        <v>0</v>
      </c>
      <c r="G16" s="58">
        <f>SUM('JAN-DEC 2013'!G849)</f>
        <v>0</v>
      </c>
      <c r="H16" s="13">
        <f t="shared" si="0"/>
        <v>1776</v>
      </c>
      <c r="I16" s="13">
        <v>1774</v>
      </c>
      <c r="J16" s="13">
        <f t="shared" si="1"/>
        <v>36162</v>
      </c>
      <c r="K16" s="13">
        <v>38282</v>
      </c>
    </row>
    <row r="17" spans="1:11" ht="13">
      <c r="A17" s="57" t="s">
        <v>19</v>
      </c>
      <c r="B17" s="58">
        <f>SUM('JAN-DEC 2013'!B850)</f>
        <v>1167</v>
      </c>
      <c r="C17" s="58">
        <f>SUM('JAN-DEC 2013'!C850)</f>
        <v>31866</v>
      </c>
      <c r="D17" s="58">
        <f>SUM('JAN-DEC 2013'!D850)</f>
        <v>32613</v>
      </c>
      <c r="E17" s="58">
        <f>SUM('JAN-DEC 2013'!E850)</f>
        <v>13</v>
      </c>
      <c r="F17" s="58">
        <f>SUM('JAN-DEC 2013'!F850)</f>
        <v>0</v>
      </c>
      <c r="G17" s="58">
        <f>SUM('JAN-DEC 2013'!G850)</f>
        <v>10</v>
      </c>
      <c r="H17" s="13">
        <f t="shared" si="0"/>
        <v>1180</v>
      </c>
      <c r="I17" s="13">
        <v>1364</v>
      </c>
      <c r="J17" s="13">
        <f t="shared" si="1"/>
        <v>64489</v>
      </c>
      <c r="K17" s="13">
        <v>71191</v>
      </c>
    </row>
    <row r="18" spans="1:11" ht="13">
      <c r="A18" s="57" t="s">
        <v>20</v>
      </c>
      <c r="B18" s="58">
        <f>SUM('JAN-DEC 2013'!B851)</f>
        <v>1673</v>
      </c>
      <c r="C18" s="58">
        <f>SUM('JAN-DEC 2013'!C851)</f>
        <v>31542</v>
      </c>
      <c r="D18" s="58">
        <f>SUM('JAN-DEC 2013'!D851)</f>
        <v>33003</v>
      </c>
      <c r="E18" s="58">
        <f>SUM('JAN-DEC 2013'!E851)</f>
        <v>1213</v>
      </c>
      <c r="F18" s="58">
        <f>SUM('JAN-DEC 2013'!F851)</f>
        <v>72512</v>
      </c>
      <c r="G18" s="58">
        <f>SUM('JAN-DEC 2013'!G851)</f>
        <v>72343</v>
      </c>
      <c r="H18" s="13">
        <f t="shared" si="0"/>
        <v>2886</v>
      </c>
      <c r="I18" s="13">
        <v>2972</v>
      </c>
      <c r="J18" s="13">
        <f t="shared" si="1"/>
        <v>209400</v>
      </c>
      <c r="K18" s="13">
        <v>203245</v>
      </c>
    </row>
    <row r="19" spans="1:11" ht="13">
      <c r="A19" s="30" t="s">
        <v>21</v>
      </c>
      <c r="B19" s="58">
        <f>SUM('JAN-DEC 2013'!B852)</f>
        <v>755</v>
      </c>
      <c r="C19" s="58">
        <f>SUM('JAN-DEC 2013'!C852)</f>
        <v>9535</v>
      </c>
      <c r="D19" s="58">
        <f>SUM('JAN-DEC 2013'!D852)</f>
        <v>9774</v>
      </c>
      <c r="E19" s="58">
        <f>SUM('JAN-DEC 2013'!E852)</f>
        <v>1221</v>
      </c>
      <c r="F19" s="58">
        <f>SUM('JAN-DEC 2013'!F852)</f>
        <v>57947</v>
      </c>
      <c r="G19" s="58">
        <f>SUM('JAN-DEC 2013'!G852)</f>
        <v>59736</v>
      </c>
      <c r="H19" s="13">
        <f t="shared" si="0"/>
        <v>1976</v>
      </c>
      <c r="I19" s="13">
        <v>1682</v>
      </c>
      <c r="J19" s="13">
        <f t="shared" si="1"/>
        <v>136992</v>
      </c>
      <c r="K19" s="13">
        <v>100703</v>
      </c>
    </row>
    <row r="20" spans="1:11" ht="13">
      <c r="A20" s="57" t="s">
        <v>22</v>
      </c>
      <c r="B20" s="58">
        <f>SUM('JAN-DEC 2013'!B853)</f>
        <v>1340</v>
      </c>
      <c r="C20" s="58">
        <f>SUM('JAN-DEC 2013'!C853)</f>
        <v>9458</v>
      </c>
      <c r="D20" s="58">
        <f>SUM('JAN-DEC 2013'!D853)</f>
        <v>11219</v>
      </c>
      <c r="E20" s="58">
        <f>SUM('JAN-DEC 2013'!E853)</f>
        <v>0</v>
      </c>
      <c r="F20" s="58">
        <f>SUM('JAN-DEC 2013'!F853)</f>
        <v>0</v>
      </c>
      <c r="G20" s="58">
        <f>SUM('JAN-DEC 2013'!G853)</f>
        <v>0</v>
      </c>
      <c r="H20" s="13">
        <f t="shared" si="0"/>
        <v>1340</v>
      </c>
      <c r="I20" s="13">
        <v>1218</v>
      </c>
      <c r="J20" s="13">
        <f t="shared" si="1"/>
        <v>20677</v>
      </c>
      <c r="K20" s="13">
        <v>19895</v>
      </c>
    </row>
    <row r="21" spans="1:11" ht="13">
      <c r="A21" s="57" t="s">
        <v>23</v>
      </c>
      <c r="B21" s="58">
        <f>SUM('JAN-DEC 2013'!B854)</f>
        <v>2720</v>
      </c>
      <c r="C21" s="58">
        <f>SUM('JAN-DEC 2013'!C854)</f>
        <v>23126</v>
      </c>
      <c r="D21" s="58">
        <f>SUM('JAN-DEC 2013'!D854)</f>
        <v>24469</v>
      </c>
      <c r="E21" s="58">
        <f>SUM('JAN-DEC 2013'!E854)</f>
        <v>938</v>
      </c>
      <c r="F21" s="58">
        <f>SUM('JAN-DEC 2013'!F854)</f>
        <v>60337</v>
      </c>
      <c r="G21" s="58">
        <f>SUM('JAN-DEC 2013'!G854)</f>
        <v>60258</v>
      </c>
      <c r="H21" s="13">
        <f t="shared" si="0"/>
        <v>3658</v>
      </c>
      <c r="I21" s="13">
        <v>3694</v>
      </c>
      <c r="J21" s="13">
        <f t="shared" si="1"/>
        <v>168190</v>
      </c>
      <c r="K21" s="13">
        <v>169203</v>
      </c>
    </row>
    <row r="22" spans="1:11" ht="13">
      <c r="A22" s="57" t="s">
        <v>24</v>
      </c>
      <c r="B22" s="58">
        <f>SUM('JAN-DEC 2013'!B855)</f>
        <v>1164</v>
      </c>
      <c r="C22" s="58">
        <f>SUM('JAN-DEC 2013'!C855)</f>
        <v>1449</v>
      </c>
      <c r="D22" s="58">
        <f>SUM('JAN-DEC 2013'!D855)</f>
        <v>1816</v>
      </c>
      <c r="E22" s="58">
        <f>SUM('JAN-DEC 2013'!E855)</f>
        <v>0</v>
      </c>
      <c r="F22" s="58">
        <f>SUM('JAN-DEC 2013'!F855)</f>
        <v>0</v>
      </c>
      <c r="G22" s="58">
        <f>SUM('JAN-DEC 2013'!G855)</f>
        <v>0</v>
      </c>
      <c r="H22" s="13">
        <f t="shared" si="0"/>
        <v>1164</v>
      </c>
      <c r="I22" s="13">
        <v>1184</v>
      </c>
      <c r="J22" s="13">
        <f t="shared" si="1"/>
        <v>3265</v>
      </c>
      <c r="K22" s="13">
        <v>3847</v>
      </c>
    </row>
    <row r="23" spans="1:11" ht="13">
      <c r="A23" s="57" t="s">
        <v>70</v>
      </c>
      <c r="B23" s="58">
        <f>SUM('JAN-DEC 2013'!B856)</f>
        <v>520</v>
      </c>
      <c r="C23" s="58">
        <f>SUM('JAN-DEC 2013'!C856)</f>
        <v>3898</v>
      </c>
      <c r="D23" s="58">
        <f>SUM('JAN-DEC 2013'!D856)</f>
        <v>4048</v>
      </c>
      <c r="E23" s="58">
        <f>SUM('JAN-DEC 2013'!E856)</f>
        <v>0</v>
      </c>
      <c r="F23" s="58">
        <f>SUM('JAN-DEC 2013'!F856)</f>
        <v>0</v>
      </c>
      <c r="G23" s="58">
        <f>SUM('JAN-DEC 2013'!G856)</f>
        <v>0</v>
      </c>
      <c r="H23" s="13">
        <f t="shared" si="0"/>
        <v>520</v>
      </c>
      <c r="I23" s="13">
        <v>536</v>
      </c>
      <c r="J23" s="13">
        <f t="shared" si="1"/>
        <v>7946</v>
      </c>
      <c r="K23" s="13">
        <v>7943</v>
      </c>
    </row>
    <row r="24" spans="1:11" ht="13">
      <c r="A24" s="57" t="s">
        <v>26</v>
      </c>
      <c r="B24" s="58">
        <f>SUM('JAN-DEC 2013'!B857)</f>
        <v>596</v>
      </c>
      <c r="C24" s="58">
        <f>SUM('JAN-DEC 2013'!C857)</f>
        <v>2272</v>
      </c>
      <c r="D24" s="58">
        <f>SUM('JAN-DEC 2013'!D857)</f>
        <v>2843</v>
      </c>
      <c r="E24" s="58">
        <f>SUM('JAN-DEC 2013'!E857)</f>
        <v>0</v>
      </c>
      <c r="F24" s="58">
        <f>SUM('JAN-DEC 2013'!F857)</f>
        <v>0</v>
      </c>
      <c r="G24" s="58">
        <f>SUM('JAN-DEC 2013'!G857)</f>
        <v>0</v>
      </c>
      <c r="H24" s="13">
        <f t="shared" si="0"/>
        <v>596</v>
      </c>
      <c r="I24" s="13">
        <v>572</v>
      </c>
      <c r="J24" s="13">
        <f t="shared" si="1"/>
        <v>5115</v>
      </c>
      <c r="K24" s="13">
        <v>4619</v>
      </c>
    </row>
    <row r="25" spans="1:11" ht="13">
      <c r="A25" s="57" t="s">
        <v>27</v>
      </c>
      <c r="B25" s="58">
        <f>SUM('JAN-DEC 2013'!B858)</f>
        <v>3649</v>
      </c>
      <c r="C25" s="58">
        <f>SUM('JAN-DEC 2013'!C858)</f>
        <v>106993</v>
      </c>
      <c r="D25" s="58">
        <f>SUM('JAN-DEC 2013'!D858)</f>
        <v>110306</v>
      </c>
      <c r="E25" s="58">
        <f>SUM('JAN-DEC 2013'!E858)</f>
        <v>13007</v>
      </c>
      <c r="F25" s="58">
        <f>SUM('JAN-DEC 2013'!F858)</f>
        <v>943917</v>
      </c>
      <c r="G25" s="58">
        <f>SUM('JAN-DEC 2013'!G858)</f>
        <v>945611</v>
      </c>
      <c r="H25" s="13">
        <f t="shared" si="0"/>
        <v>16656</v>
      </c>
      <c r="I25" s="13">
        <v>15292</v>
      </c>
      <c r="J25" s="13">
        <f t="shared" si="1"/>
        <v>2106827</v>
      </c>
      <c r="K25" s="13">
        <v>1914522</v>
      </c>
    </row>
    <row r="26" spans="1:11" ht="13">
      <c r="A26" s="57" t="s">
        <v>28</v>
      </c>
      <c r="B26" s="58">
        <f>SUM('JAN-DEC 2013'!B859)</f>
        <v>1342</v>
      </c>
      <c r="C26" s="58">
        <f>SUM('JAN-DEC 2013'!C859)</f>
        <v>16231</v>
      </c>
      <c r="D26" s="58">
        <f>SUM('JAN-DEC 2013'!D859)</f>
        <v>17468</v>
      </c>
      <c r="E26" s="58">
        <f>SUM('JAN-DEC 2013'!E859)</f>
        <v>2826</v>
      </c>
      <c r="F26" s="58">
        <f>SUM('JAN-DEC 2013'!F859)</f>
        <v>198033</v>
      </c>
      <c r="G26" s="58">
        <f>SUM('JAN-DEC 2013'!G859)</f>
        <v>198630</v>
      </c>
      <c r="H26" s="13">
        <f>SUM(B26,E26)</f>
        <v>4168</v>
      </c>
      <c r="I26" s="13">
        <v>4016</v>
      </c>
      <c r="J26" s="13">
        <f t="shared" si="1"/>
        <v>430362</v>
      </c>
      <c r="K26" s="13">
        <v>378527</v>
      </c>
    </row>
    <row r="27" spans="1:11" ht="13">
      <c r="A27" s="57" t="s">
        <v>71</v>
      </c>
      <c r="B27" s="58">
        <f>SUM('JAN-DEC 2013'!B860)</f>
        <v>400</v>
      </c>
      <c r="C27" s="58">
        <f>SUM('JAN-DEC 2013'!C860)</f>
        <v>1692</v>
      </c>
      <c r="D27" s="58">
        <f>SUM('JAN-DEC 2013'!D860)</f>
        <v>1812</v>
      </c>
      <c r="E27" s="58">
        <f>SUM('JAN-DEC 2013'!E860)</f>
        <v>0</v>
      </c>
      <c r="F27" s="58">
        <f>SUM('JAN-DEC 2013'!F860)</f>
        <v>0</v>
      </c>
      <c r="G27" s="58">
        <f>SUM('JAN-DEC 2013'!G860)</f>
        <v>0</v>
      </c>
      <c r="H27" s="13">
        <f t="shared" si="0"/>
        <v>400</v>
      </c>
      <c r="I27" s="13">
        <v>410</v>
      </c>
      <c r="J27" s="13">
        <f t="shared" si="1"/>
        <v>3504</v>
      </c>
      <c r="K27" s="13">
        <v>3209</v>
      </c>
    </row>
    <row r="28" spans="1:11" ht="13">
      <c r="A28" s="57" t="s">
        <v>30</v>
      </c>
      <c r="B28" s="58">
        <f>SUM('JAN-DEC 2013'!B861)</f>
        <v>1234</v>
      </c>
      <c r="C28" s="58">
        <f>SUM('JAN-DEC 2013'!C861)</f>
        <v>12758</v>
      </c>
      <c r="D28" s="58">
        <f>SUM('JAN-DEC 2013'!D861)</f>
        <v>13816</v>
      </c>
      <c r="E28" s="58">
        <f>SUM('JAN-DEC 2013'!E861)</f>
        <v>98</v>
      </c>
      <c r="F28" s="58">
        <f>SUM('JAN-DEC 2013'!F861)</f>
        <v>4251</v>
      </c>
      <c r="G28" s="58">
        <f>SUM('JAN-DEC 2013'!G861)</f>
        <v>2358</v>
      </c>
      <c r="H28" s="13">
        <f t="shared" si="0"/>
        <v>1332</v>
      </c>
      <c r="I28" s="13">
        <v>1234</v>
      </c>
      <c r="J28" s="13">
        <f t="shared" si="1"/>
        <v>33183</v>
      </c>
      <c r="K28" s="13">
        <v>27741</v>
      </c>
    </row>
    <row r="29" spans="1:11" ht="13">
      <c r="A29" s="57" t="s">
        <v>31</v>
      </c>
      <c r="B29" s="58">
        <f>SUM('JAN-DEC 2013'!B862)</f>
        <v>3891</v>
      </c>
      <c r="C29" s="58">
        <f>SUM('JAN-DEC 2013'!C862)</f>
        <v>85723</v>
      </c>
      <c r="D29" s="58">
        <f>SUM('JAN-DEC 2013'!D862)</f>
        <v>89699</v>
      </c>
      <c r="E29" s="58">
        <f>SUM('JAN-DEC 2013'!E862)</f>
        <v>12625</v>
      </c>
      <c r="F29" s="58">
        <f>SUM('JAN-DEC 2013'!F862)</f>
        <v>925834</v>
      </c>
      <c r="G29" s="58">
        <f>SUM('JAN-DEC 2013'!G862)</f>
        <v>927362</v>
      </c>
      <c r="H29" s="13">
        <f t="shared" si="0"/>
        <v>16516</v>
      </c>
      <c r="I29" s="13">
        <v>14972</v>
      </c>
      <c r="J29" s="13">
        <f t="shared" si="1"/>
        <v>2028618</v>
      </c>
      <c r="K29" s="13">
        <v>1797501</v>
      </c>
    </row>
    <row r="30" spans="1:11" ht="13">
      <c r="A30" s="57" t="s">
        <v>32</v>
      </c>
      <c r="B30" s="58">
        <f>SUM('JAN-DEC 2013'!B863)</f>
        <v>1512</v>
      </c>
      <c r="C30" s="58">
        <f>SUM('JAN-DEC 2013'!C863)</f>
        <v>12423</v>
      </c>
      <c r="D30" s="58">
        <f>SUM('JAN-DEC 2013'!D863)</f>
        <v>13257</v>
      </c>
      <c r="E30" s="58">
        <f>SUM('JAN-DEC 2013'!E863)</f>
        <v>0</v>
      </c>
      <c r="F30" s="58">
        <f>SUM('JAN-DEC 2013'!F863)</f>
        <v>0</v>
      </c>
      <c r="G30" s="58">
        <f>SUM('JAN-DEC 2013'!G863)</f>
        <v>0</v>
      </c>
      <c r="H30" s="13">
        <f t="shared" si="0"/>
        <v>1512</v>
      </c>
      <c r="I30" s="13">
        <v>1556</v>
      </c>
      <c r="J30" s="13">
        <f t="shared" si="1"/>
        <v>25680</v>
      </c>
      <c r="K30" s="13">
        <v>29109</v>
      </c>
    </row>
    <row r="31" spans="1:11" ht="13">
      <c r="A31" s="57" t="s">
        <v>33</v>
      </c>
      <c r="B31" s="58">
        <f>SUM('JAN-DEC 2013'!B864)</f>
        <v>2782</v>
      </c>
      <c r="C31" s="58">
        <f>SUM('JAN-DEC 2013'!C864)</f>
        <v>30730</v>
      </c>
      <c r="D31" s="58">
        <f>SUM('JAN-DEC 2013'!D864)</f>
        <v>32003</v>
      </c>
      <c r="E31" s="58">
        <f>SUM('JAN-DEC 2013'!E864)</f>
        <v>170</v>
      </c>
      <c r="F31" s="58">
        <f>SUM('JAN-DEC 2013'!F864)</f>
        <v>9213</v>
      </c>
      <c r="G31" s="58">
        <f>SUM('JAN-DEC 2013'!G864)</f>
        <v>9255</v>
      </c>
      <c r="H31" s="13">
        <f t="shared" si="0"/>
        <v>2952</v>
      </c>
      <c r="I31" s="13">
        <v>3016</v>
      </c>
      <c r="J31" s="13">
        <f t="shared" si="1"/>
        <v>81201</v>
      </c>
      <c r="K31" s="13">
        <v>83825</v>
      </c>
    </row>
    <row r="32" spans="1:11" ht="13">
      <c r="A32" s="57" t="s">
        <v>34</v>
      </c>
      <c r="B32" s="58">
        <f>SUM('JAN-DEC 2013'!B865)</f>
        <v>1026</v>
      </c>
      <c r="C32" s="58">
        <f>SUM('JAN-DEC 2013'!C865)</f>
        <v>15220</v>
      </c>
      <c r="D32" s="58">
        <f>SUM('JAN-DEC 2013'!D865)</f>
        <v>15554</v>
      </c>
      <c r="E32" s="58">
        <f>SUM('JAN-DEC 2013'!E865)</f>
        <v>0</v>
      </c>
      <c r="F32" s="58">
        <f>SUM('JAN-DEC 2013'!F865)</f>
        <v>0</v>
      </c>
      <c r="G32" s="58">
        <f>SUM('JAN-DEC 2013'!G865)</f>
        <v>0</v>
      </c>
      <c r="H32" s="13">
        <f t="shared" si="0"/>
        <v>1026</v>
      </c>
      <c r="I32" s="13">
        <v>1254</v>
      </c>
      <c r="J32" s="13">
        <f t="shared" si="1"/>
        <v>30774</v>
      </c>
      <c r="K32" s="13">
        <v>32385</v>
      </c>
    </row>
    <row r="33" spans="1:11" ht="13">
      <c r="A33" s="57" t="s">
        <v>35</v>
      </c>
      <c r="B33" s="58">
        <f>SUM('JAN-DEC 2013'!B866)</f>
        <v>3706</v>
      </c>
      <c r="C33" s="58">
        <f>SUM('JAN-DEC 2013'!C866)</f>
        <v>110430</v>
      </c>
      <c r="D33" s="58">
        <f>SUM('JAN-DEC 2013'!D866)</f>
        <v>123519</v>
      </c>
      <c r="E33" s="58">
        <f>SUM('JAN-DEC 2013'!E866)</f>
        <v>3174</v>
      </c>
      <c r="F33" s="58">
        <f>SUM('JAN-DEC 2013'!F866)</f>
        <v>177540</v>
      </c>
      <c r="G33" s="58">
        <f>SUM('JAN-DEC 2013'!G866)</f>
        <v>173070</v>
      </c>
      <c r="H33" s="13">
        <f t="shared" si="0"/>
        <v>6880</v>
      </c>
      <c r="I33" s="13">
        <v>6000</v>
      </c>
      <c r="J33" s="13">
        <f t="shared" si="1"/>
        <v>584559</v>
      </c>
      <c r="K33" s="13">
        <v>501943</v>
      </c>
    </row>
    <row r="34" spans="1:11" ht="13">
      <c r="A34" s="57" t="s">
        <v>36</v>
      </c>
      <c r="B34" s="58">
        <f>SUM('JAN-DEC 2013'!B867)</f>
        <v>4484</v>
      </c>
      <c r="C34" s="58">
        <f>SUM('JAN-DEC 2013'!C867)</f>
        <v>142388</v>
      </c>
      <c r="D34" s="58">
        <f>SUM('JAN-DEC 2013'!D867)</f>
        <v>147404</v>
      </c>
      <c r="E34" s="58">
        <f>SUM('JAN-DEC 2013'!E867)</f>
        <v>850</v>
      </c>
      <c r="F34" s="58">
        <f>SUM('JAN-DEC 2013'!F867)</f>
        <v>54395</v>
      </c>
      <c r="G34" s="58">
        <f>SUM('JAN-DEC 2013'!G867)</f>
        <v>56724</v>
      </c>
      <c r="H34" s="13">
        <f t="shared" si="0"/>
        <v>5334</v>
      </c>
      <c r="I34" s="13">
        <v>5972</v>
      </c>
      <c r="J34" s="13">
        <f t="shared" si="1"/>
        <v>400911</v>
      </c>
      <c r="K34" s="13">
        <v>413458</v>
      </c>
    </row>
    <row r="35" spans="1:11" ht="13">
      <c r="A35" s="57" t="s">
        <v>37</v>
      </c>
      <c r="B35" s="58">
        <f>SUM('JAN-DEC 2013'!B868)</f>
        <v>822</v>
      </c>
      <c r="C35" s="58">
        <f>SUM('JAN-DEC 2013'!C868)</f>
        <v>10066</v>
      </c>
      <c r="D35" s="58">
        <f>SUM('JAN-DEC 2013'!D868)</f>
        <v>11853</v>
      </c>
      <c r="E35" s="58">
        <f>SUM('JAN-DEC 2013'!E868)</f>
        <v>36</v>
      </c>
      <c r="F35" s="58">
        <f>SUM('JAN-DEC 2013'!F868)</f>
        <v>751</v>
      </c>
      <c r="G35" s="58">
        <f>SUM('JAN-DEC 2013'!G868)</f>
        <v>772</v>
      </c>
      <c r="H35" s="13">
        <f t="shared" si="0"/>
        <v>858</v>
      </c>
      <c r="I35" s="13">
        <v>852</v>
      </c>
      <c r="J35" s="13">
        <f t="shared" si="1"/>
        <v>23442</v>
      </c>
      <c r="K35" s="13">
        <v>22921</v>
      </c>
    </row>
    <row r="36" spans="1:11" ht="15.5">
      <c r="A36" s="91" t="s">
        <v>62</v>
      </c>
      <c r="B36" s="91"/>
      <c r="C36" s="91"/>
      <c r="D36" s="91"/>
      <c r="E36" s="91"/>
      <c r="F36" s="91"/>
      <c r="G36" s="91"/>
      <c r="H36" s="2"/>
      <c r="I36" s="2"/>
      <c r="J36" s="2"/>
      <c r="K36" s="2"/>
    </row>
    <row r="37" spans="1:11" ht="15.5">
      <c r="A37" s="1" t="s">
        <v>0</v>
      </c>
      <c r="B37" s="9"/>
      <c r="C37" s="9"/>
      <c r="D37" s="72" t="s">
        <v>109</v>
      </c>
      <c r="E37" s="73"/>
      <c r="F37" s="73"/>
      <c r="G37" s="73"/>
      <c r="H37" s="73"/>
      <c r="I37" s="73"/>
      <c r="J37" s="73"/>
      <c r="K37" s="74"/>
    </row>
    <row r="38" spans="1:11" ht="15.5">
      <c r="A38" s="89" t="s">
        <v>1</v>
      </c>
      <c r="B38" s="89"/>
      <c r="C38" s="89"/>
      <c r="D38" s="2"/>
      <c r="E38" s="2"/>
      <c r="F38" s="2"/>
      <c r="G38" s="15"/>
      <c r="H38" s="2"/>
      <c r="I38" s="2"/>
      <c r="J38" s="2"/>
      <c r="K38" s="2"/>
    </row>
    <row r="39" spans="1:11" ht="15.5">
      <c r="A39" s="2"/>
      <c r="B39" s="42" t="s">
        <v>2</v>
      </c>
      <c r="C39" s="43"/>
      <c r="D39" s="43"/>
      <c r="E39" s="43"/>
      <c r="F39" s="43"/>
      <c r="G39" s="59"/>
      <c r="H39" s="2"/>
      <c r="I39" s="2"/>
      <c r="J39" s="2"/>
      <c r="K39" s="2"/>
    </row>
    <row r="40" spans="1:11" ht="15.5">
      <c r="A40" s="2"/>
      <c r="B40" s="18"/>
      <c r="C40" s="18"/>
      <c r="D40" s="18"/>
      <c r="E40" s="18"/>
      <c r="F40" s="18"/>
      <c r="G40" s="60"/>
      <c r="H40" s="92" t="s">
        <v>63</v>
      </c>
      <c r="I40" s="93"/>
      <c r="J40" s="96" t="s">
        <v>64</v>
      </c>
      <c r="K40" s="97"/>
    </row>
    <row r="41" spans="1:11" ht="15.5">
      <c r="A41" s="2"/>
      <c r="B41" s="18" t="s">
        <v>3</v>
      </c>
      <c r="C41" s="20"/>
      <c r="D41" s="20"/>
      <c r="E41" s="88" t="s">
        <v>4</v>
      </c>
      <c r="F41" s="88"/>
      <c r="G41" s="88"/>
      <c r="H41" s="94"/>
      <c r="I41" s="95"/>
      <c r="J41" s="97"/>
      <c r="K41" s="97"/>
    </row>
    <row r="42" spans="1:11" ht="15.5">
      <c r="A42" s="2"/>
      <c r="B42" s="9" t="s">
        <v>5</v>
      </c>
      <c r="C42" s="20" t="s">
        <v>6</v>
      </c>
      <c r="D42" s="20"/>
      <c r="E42" s="9" t="s">
        <v>5</v>
      </c>
      <c r="F42" s="20" t="s">
        <v>6</v>
      </c>
      <c r="G42" s="61"/>
      <c r="H42" s="52">
        <v>2013</v>
      </c>
      <c r="I42" s="53">
        <v>2012</v>
      </c>
      <c r="J42" s="54">
        <v>2013</v>
      </c>
      <c r="K42" s="55">
        <v>2012</v>
      </c>
    </row>
    <row r="43" spans="1:11" ht="15.5">
      <c r="A43" s="2"/>
      <c r="B43" s="56" t="s">
        <v>7</v>
      </c>
      <c r="C43" s="56" t="s">
        <v>68</v>
      </c>
      <c r="D43" s="56" t="s">
        <v>67</v>
      </c>
      <c r="E43" s="56" t="s">
        <v>7</v>
      </c>
      <c r="F43" s="56" t="s">
        <v>68</v>
      </c>
      <c r="G43" s="51" t="s">
        <v>67</v>
      </c>
      <c r="H43" s="53" t="s">
        <v>7</v>
      </c>
      <c r="I43" s="53" t="s">
        <v>7</v>
      </c>
      <c r="J43" s="53" t="s">
        <v>7</v>
      </c>
      <c r="K43" s="53" t="s">
        <v>7</v>
      </c>
    </row>
    <row r="44" spans="1:11" ht="13">
      <c r="A44" s="57" t="s">
        <v>39</v>
      </c>
      <c r="B44" s="58">
        <f>SUM('JAN-DEC 2013'!B877)</f>
        <v>2220</v>
      </c>
      <c r="C44" s="58">
        <f>SUM('JAN-DEC 2013'!C877)</f>
        <v>21475</v>
      </c>
      <c r="D44" s="58">
        <f>SUM('JAN-DEC 2013'!D877)</f>
        <v>14954</v>
      </c>
      <c r="E44" s="58">
        <f>SUM('JAN-DEC 2013'!E877)</f>
        <v>0</v>
      </c>
      <c r="F44" s="58">
        <f>SUM('JAN-DEC 2013'!F877)</f>
        <v>0</v>
      </c>
      <c r="G44" s="58">
        <f>SUM('JAN-DEC 2013'!G877)</f>
        <v>0</v>
      </c>
      <c r="H44" s="58">
        <f t="shared" ref="H44:H55" si="2">SUM(B44,E44)</f>
        <v>2220</v>
      </c>
      <c r="I44" s="13">
        <v>2232</v>
      </c>
      <c r="J44" s="58">
        <f t="shared" ref="J44:J55" si="3">SUM(C44,D44,F44,G44)</f>
        <v>36429</v>
      </c>
      <c r="K44" s="13">
        <v>35311</v>
      </c>
    </row>
    <row r="45" spans="1:11" ht="13">
      <c r="A45" s="57" t="s">
        <v>40</v>
      </c>
      <c r="B45" s="58">
        <f>SUM('JAN-DEC 2013'!B878)</f>
        <v>10178</v>
      </c>
      <c r="C45" s="58">
        <f>SUM('JAN-DEC 2013'!C878)</f>
        <v>309895</v>
      </c>
      <c r="D45" s="58">
        <f>SUM('JAN-DEC 2013'!D878)</f>
        <v>316699</v>
      </c>
      <c r="E45" s="58">
        <f>SUM('JAN-DEC 2013'!E878)</f>
        <v>22446</v>
      </c>
      <c r="F45" s="58">
        <f>SUM('JAN-DEC 2013'!F878)</f>
        <v>1785305</v>
      </c>
      <c r="G45" s="58">
        <f>SUM('JAN-DEC 2013'!G878)</f>
        <v>1788160</v>
      </c>
      <c r="H45" s="58">
        <f t="shared" si="2"/>
        <v>32624</v>
      </c>
      <c r="I45" s="13">
        <v>30896</v>
      </c>
      <c r="J45" s="58">
        <f t="shared" si="3"/>
        <v>4200059</v>
      </c>
      <c r="K45" s="13">
        <v>3813947</v>
      </c>
    </row>
    <row r="46" spans="1:11" ht="13">
      <c r="A46" s="57" t="s">
        <v>41</v>
      </c>
      <c r="B46" s="58">
        <f>SUM('JAN-DEC 2013'!B879)</f>
        <v>2945</v>
      </c>
      <c r="C46" s="58">
        <f>SUM('JAN-DEC 2013'!C879)</f>
        <v>66230</v>
      </c>
      <c r="D46" s="58">
        <f>SUM('JAN-DEC 2013'!D879)</f>
        <v>70411</v>
      </c>
      <c r="E46" s="58">
        <f>SUM('JAN-DEC 2013'!E879)</f>
        <v>1563</v>
      </c>
      <c r="F46" s="58">
        <f>SUM('JAN-DEC 2013'!F879)</f>
        <v>103563</v>
      </c>
      <c r="G46" s="58">
        <f>SUM('JAN-DEC 2013'!G879)</f>
        <v>103513</v>
      </c>
      <c r="H46" s="58">
        <f t="shared" si="2"/>
        <v>4508</v>
      </c>
      <c r="I46" s="13">
        <v>4682</v>
      </c>
      <c r="J46" s="58">
        <f t="shared" si="3"/>
        <v>343717</v>
      </c>
      <c r="K46" s="13">
        <v>364648</v>
      </c>
    </row>
    <row r="47" spans="1:11" ht="13">
      <c r="A47" s="57" t="s">
        <v>42</v>
      </c>
      <c r="B47" s="58">
        <f>SUM('JAN-DEC 2013'!B880)</f>
        <v>4100</v>
      </c>
      <c r="C47" s="58">
        <f>SUM('JAN-DEC 2013'!C880)</f>
        <v>185378</v>
      </c>
      <c r="D47" s="58">
        <f>SUM('JAN-DEC 2013'!D880)</f>
        <v>218309</v>
      </c>
      <c r="E47" s="58">
        <f>SUM('JAN-DEC 2013'!E880)</f>
        <v>4042</v>
      </c>
      <c r="F47" s="58">
        <f>SUM('JAN-DEC 2013'!F880)</f>
        <v>244449</v>
      </c>
      <c r="G47" s="58">
        <f>SUM('JAN-DEC 2013'!G880)</f>
        <v>250017</v>
      </c>
      <c r="H47" s="58">
        <f t="shared" si="2"/>
        <v>8142</v>
      </c>
      <c r="I47" s="13">
        <v>7442</v>
      </c>
      <c r="J47" s="58">
        <f t="shared" si="3"/>
        <v>898153</v>
      </c>
      <c r="K47" s="13">
        <v>763539</v>
      </c>
    </row>
    <row r="48" spans="1:11" ht="13">
      <c r="A48" s="57" t="s">
        <v>43</v>
      </c>
      <c r="B48" s="58">
        <f>SUM('JAN-DEC 2013'!B881)</f>
        <v>1982</v>
      </c>
      <c r="C48" s="58">
        <f>SUM('JAN-DEC 2013'!C881)</f>
        <v>15644</v>
      </c>
      <c r="D48" s="58">
        <f>SUM('JAN-DEC 2013'!D881)</f>
        <v>16080</v>
      </c>
      <c r="E48" s="58">
        <f>SUM('JAN-DEC 2013'!E881)</f>
        <v>82</v>
      </c>
      <c r="F48" s="58">
        <f>SUM('JAN-DEC 2013'!F881)</f>
        <v>1932</v>
      </c>
      <c r="G48" s="58">
        <f>SUM('JAN-DEC 2013'!G881)</f>
        <v>2306</v>
      </c>
      <c r="H48" s="58">
        <f t="shared" si="2"/>
        <v>2064</v>
      </c>
      <c r="I48" s="13">
        <v>2024</v>
      </c>
      <c r="J48" s="58">
        <f t="shared" si="3"/>
        <v>35962</v>
      </c>
      <c r="K48" s="13">
        <v>37081</v>
      </c>
    </row>
    <row r="49" spans="1:11" ht="13">
      <c r="A49" s="57" t="s">
        <v>44</v>
      </c>
      <c r="B49" s="58">
        <f>SUM('JAN-DEC 2013'!B882)</f>
        <v>558</v>
      </c>
      <c r="C49" s="58">
        <f>SUM('JAN-DEC 2013'!C882)</f>
        <v>11819</v>
      </c>
      <c r="D49" s="58">
        <f>SUM('JAN-DEC 2013'!D882)</f>
        <v>13397</v>
      </c>
      <c r="E49" s="58">
        <f>SUM('JAN-DEC 2013'!E882)</f>
        <v>1810</v>
      </c>
      <c r="F49" s="58">
        <f>SUM('JAN-DEC 2013'!F882)</f>
        <v>119070</v>
      </c>
      <c r="G49" s="58">
        <f>SUM('JAN-DEC 2013'!G882)</f>
        <v>121487</v>
      </c>
      <c r="H49" s="58">
        <f t="shared" si="2"/>
        <v>2368</v>
      </c>
      <c r="I49" s="13">
        <v>2466</v>
      </c>
      <c r="J49" s="58">
        <f t="shared" si="3"/>
        <v>265773</v>
      </c>
      <c r="K49" s="13">
        <v>254905</v>
      </c>
    </row>
    <row r="50" spans="1:11" ht="13">
      <c r="A50" s="57" t="s">
        <v>45</v>
      </c>
      <c r="B50" s="58">
        <f>SUM('JAN-DEC 2013'!B883)</f>
        <v>539</v>
      </c>
      <c r="C50" s="58">
        <f>SUM('JAN-DEC 2013'!C883)</f>
        <v>9955</v>
      </c>
      <c r="D50" s="58">
        <f>SUM('JAN-DEC 2013'!D883)</f>
        <v>10394</v>
      </c>
      <c r="E50" s="58">
        <f>SUM('JAN-DEC 2013'!E883)</f>
        <v>9</v>
      </c>
      <c r="F50" s="58">
        <f>SUM('JAN-DEC 2013'!F883)</f>
        <v>9</v>
      </c>
      <c r="G50" s="58">
        <f>SUM('JAN-DEC 2013'!G883)</f>
        <v>10</v>
      </c>
      <c r="H50" s="58">
        <f t="shared" si="2"/>
        <v>548</v>
      </c>
      <c r="I50" s="13">
        <v>610</v>
      </c>
      <c r="J50" s="58">
        <f t="shared" si="3"/>
        <v>20368</v>
      </c>
      <c r="K50" s="13">
        <v>14631</v>
      </c>
    </row>
    <row r="51" spans="1:11" ht="13">
      <c r="A51" s="57" t="s">
        <v>46</v>
      </c>
      <c r="B51" s="58">
        <f>SUM('JAN-DEC 2013'!B884)</f>
        <v>634</v>
      </c>
      <c r="C51" s="58">
        <f>SUM('JAN-DEC 2013'!C884)</f>
        <v>5954</v>
      </c>
      <c r="D51" s="58">
        <f>SUM('JAN-DEC 2013'!D884)</f>
        <v>7761</v>
      </c>
      <c r="E51" s="58">
        <f>SUM('JAN-DEC 2013'!E884)</f>
        <v>0</v>
      </c>
      <c r="F51" s="58">
        <f>SUM('JAN-DEC 2013'!F884)</f>
        <v>0</v>
      </c>
      <c r="G51" s="58">
        <f>SUM('JAN-DEC 2013'!G884)</f>
        <v>0</v>
      </c>
      <c r="H51" s="58">
        <f t="shared" si="2"/>
        <v>634</v>
      </c>
      <c r="I51" s="13">
        <v>600</v>
      </c>
      <c r="J51" s="58">
        <f t="shared" si="3"/>
        <v>13715</v>
      </c>
      <c r="K51" s="13">
        <v>11500</v>
      </c>
    </row>
    <row r="52" spans="1:11" ht="13">
      <c r="A52" s="57" t="s">
        <v>47</v>
      </c>
      <c r="B52" s="58">
        <f>SUM('JAN-DEC 2013'!B885)</f>
        <v>4319</v>
      </c>
      <c r="C52" s="58">
        <f>SUM('JAN-DEC 2013'!C885)</f>
        <v>185888</v>
      </c>
      <c r="D52" s="58">
        <f>SUM('JAN-DEC 2013'!D885)</f>
        <v>193392</v>
      </c>
      <c r="E52" s="58">
        <f>SUM('JAN-DEC 2013'!E885)</f>
        <v>10757</v>
      </c>
      <c r="F52" s="58">
        <f>SUM('JAN-DEC 2013'!F885)</f>
        <v>849271</v>
      </c>
      <c r="G52" s="58">
        <f>SUM('JAN-DEC 2013'!G885)</f>
        <v>850306</v>
      </c>
      <c r="H52" s="58">
        <f t="shared" si="2"/>
        <v>15076</v>
      </c>
      <c r="I52" s="13">
        <v>14120</v>
      </c>
      <c r="J52" s="58">
        <f t="shared" si="3"/>
        <v>2078857</v>
      </c>
      <c r="K52" s="13">
        <v>1832974</v>
      </c>
    </row>
    <row r="53" spans="1:11" ht="13">
      <c r="A53" s="57" t="s">
        <v>48</v>
      </c>
      <c r="B53" s="58">
        <f>SUM('JAN-DEC 2013'!B886)</f>
        <v>3151</v>
      </c>
      <c r="C53" s="58">
        <f>SUM('JAN-DEC 2013'!C886)</f>
        <v>74951</v>
      </c>
      <c r="D53" s="58">
        <f>SUM('JAN-DEC 2013'!D886)</f>
        <v>81295</v>
      </c>
      <c r="E53" s="58">
        <f>SUM('JAN-DEC 2013'!E886)</f>
        <v>249</v>
      </c>
      <c r="F53" s="58">
        <f>SUM('JAN-DEC 2013'!F886)</f>
        <v>8735</v>
      </c>
      <c r="G53" s="58">
        <f>SUM('JAN-DEC 2013'!G886)</f>
        <v>8559</v>
      </c>
      <c r="H53" s="58">
        <f t="shared" si="2"/>
        <v>3400</v>
      </c>
      <c r="I53" s="13">
        <v>3724</v>
      </c>
      <c r="J53" s="58">
        <f t="shared" si="3"/>
        <v>173540</v>
      </c>
      <c r="K53" s="13">
        <v>187085</v>
      </c>
    </row>
    <row r="54" spans="1:11" ht="13">
      <c r="A54" s="57" t="s">
        <v>49</v>
      </c>
      <c r="B54" s="58">
        <f>SUM('JAN-DEC 2013'!B887)</f>
        <v>61182</v>
      </c>
      <c r="C54" s="58">
        <f>SUM('JAN-DEC 2013'!C887)</f>
        <v>2202621</v>
      </c>
      <c r="D54" s="58">
        <f>SUM('JAN-DEC 2013'!D887)</f>
        <v>2080919</v>
      </c>
      <c r="E54" s="58">
        <f>SUM('JAN-DEC 2013'!E887)</f>
        <v>70464</v>
      </c>
      <c r="F54" s="58">
        <f>SUM('JAN-DEC 2013'!F887)</f>
        <v>4047347</v>
      </c>
      <c r="G54" s="58">
        <f>SUM('JAN-DEC 2013'!G887)</f>
        <v>4128914</v>
      </c>
      <c r="H54" s="58">
        <f t="shared" si="2"/>
        <v>131646</v>
      </c>
      <c r="I54" s="13">
        <v>144763</v>
      </c>
      <c r="J54" s="58">
        <f t="shared" si="3"/>
        <v>12459801</v>
      </c>
      <c r="K54" s="13">
        <v>12864876</v>
      </c>
    </row>
    <row r="55" spans="1:11" ht="13">
      <c r="A55" s="57" t="s">
        <v>50</v>
      </c>
      <c r="B55" s="58">
        <f>SUM('JAN-DEC 2013'!B888)</f>
        <v>163595</v>
      </c>
      <c r="C55" s="58">
        <f>SUM('JAN-DEC 2013'!C888)</f>
        <v>4933769</v>
      </c>
      <c r="D55" s="58">
        <f>SUM('JAN-DEC 2013'!D888)</f>
        <v>5049976</v>
      </c>
      <c r="E55" s="58">
        <f>SUM('JAN-DEC 2013'!E888)</f>
        <v>211767</v>
      </c>
      <c r="F55" s="58">
        <f>SUM('JAN-DEC 2013'!F888)</f>
        <v>14239508</v>
      </c>
      <c r="G55" s="58">
        <f>SUM('JAN-DEC 2013'!G888)</f>
        <v>14234088</v>
      </c>
      <c r="H55" s="58">
        <f t="shared" si="2"/>
        <v>375362</v>
      </c>
      <c r="I55" s="58">
        <f>SUM(I8:I35,I44:I54)</f>
        <v>382781</v>
      </c>
      <c r="J55" s="58">
        <f t="shared" si="3"/>
        <v>38457341</v>
      </c>
      <c r="K55" s="13">
        <f>SUM(K8:K35,K44:K54)</f>
        <v>36658131</v>
      </c>
    </row>
    <row r="56" spans="1:11" ht="15.5">
      <c r="A56" s="37"/>
      <c r="B56" s="5"/>
      <c r="C56" s="5"/>
      <c r="D56" s="5"/>
      <c r="E56" s="5"/>
      <c r="F56" s="5"/>
      <c r="G56" s="5"/>
      <c r="H56" s="27"/>
      <c r="I56" s="27"/>
      <c r="J56" s="27"/>
      <c r="K56" s="27"/>
    </row>
    <row r="57" spans="1:11" ht="13">
      <c r="A57" s="62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>
      <c r="H58" s="27"/>
      <c r="I58" s="27"/>
      <c r="J58" s="27"/>
      <c r="K58" s="27"/>
    </row>
    <row r="59" spans="1:11" ht="15.5">
      <c r="A59" s="25" t="s">
        <v>51</v>
      </c>
      <c r="F59" s="63"/>
      <c r="G59" t="s">
        <v>72</v>
      </c>
      <c r="H59" s="27"/>
      <c r="I59" s="27"/>
      <c r="J59" s="27"/>
      <c r="K59" s="27"/>
    </row>
    <row r="60" spans="1:11">
      <c r="F60" s="63"/>
      <c r="H60" s="27"/>
      <c r="I60" s="27"/>
      <c r="J60" s="27"/>
      <c r="K60" s="27"/>
    </row>
    <row r="61" spans="1:11" ht="13">
      <c r="A61" s="64" t="s">
        <v>112</v>
      </c>
      <c r="B61" s="65">
        <f>SUM('JAN-DEC 2013'!B892)</f>
        <v>176792</v>
      </c>
      <c r="C61" s="65">
        <f>SUM('JAN-DEC 2013'!C892)</f>
        <v>5103727</v>
      </c>
      <c r="D61" s="65">
        <f>SUM('JAN-DEC 2013'!D892)</f>
        <v>5192540</v>
      </c>
      <c r="E61" s="65">
        <f>SUM('JAN-DEC 2013'!E892)</f>
        <v>205989</v>
      </c>
      <c r="F61" s="65">
        <f>SUM('JAN-DEC 2013'!F892)</f>
        <v>13156585</v>
      </c>
      <c r="G61" s="65">
        <f>SUM('JAN-DEC 2013'!G892)</f>
        <v>13205279</v>
      </c>
      <c r="H61" s="104">
        <f>SUM(I55)</f>
        <v>382781</v>
      </c>
      <c r="I61" s="105"/>
      <c r="J61" s="104">
        <f>SUM(K55)</f>
        <v>36658131</v>
      </c>
      <c r="K61" s="105"/>
    </row>
    <row r="62" spans="1:11" ht="13">
      <c r="A62" s="64" t="s">
        <v>113</v>
      </c>
      <c r="B62" s="65">
        <f t="shared" ref="B62:J62" si="4">SUM(B55)</f>
        <v>163595</v>
      </c>
      <c r="C62" s="65">
        <f t="shared" si="4"/>
        <v>4933769</v>
      </c>
      <c r="D62" s="65">
        <f t="shared" si="4"/>
        <v>5049976</v>
      </c>
      <c r="E62" s="65">
        <f t="shared" si="4"/>
        <v>211767</v>
      </c>
      <c r="F62" s="65">
        <f t="shared" si="4"/>
        <v>14239508</v>
      </c>
      <c r="G62" s="66">
        <f t="shared" si="4"/>
        <v>14234088</v>
      </c>
      <c r="H62" s="104">
        <f t="shared" si="4"/>
        <v>375362</v>
      </c>
      <c r="I62" s="105"/>
      <c r="J62" s="106">
        <f t="shared" si="4"/>
        <v>38457341</v>
      </c>
      <c r="K62" s="106"/>
    </row>
    <row r="63" spans="1:11" ht="13">
      <c r="A63" s="30" t="s">
        <v>73</v>
      </c>
      <c r="B63" s="67">
        <f t="shared" ref="B63:H63" si="5">SUM((B62-B61)/B61*100)</f>
        <v>-7.4647042852617762</v>
      </c>
      <c r="C63" s="67">
        <f t="shared" si="5"/>
        <v>-3.3300762364444654</v>
      </c>
      <c r="D63" s="67">
        <f t="shared" si="5"/>
        <v>-2.745554198908434</v>
      </c>
      <c r="E63" s="67">
        <f t="shared" si="5"/>
        <v>2.8050041507070764</v>
      </c>
      <c r="F63" s="67">
        <f t="shared" si="5"/>
        <v>8.2310341171360193</v>
      </c>
      <c r="G63" s="67">
        <f t="shared" si="5"/>
        <v>7.7908918092529502</v>
      </c>
      <c r="H63" s="102">
        <f t="shared" si="5"/>
        <v>-1.9381839746486895</v>
      </c>
      <c r="I63" s="103"/>
      <c r="J63" s="102">
        <f>SUM((J62-J61)/J61*100)</f>
        <v>4.9080789197899914</v>
      </c>
      <c r="K63" s="103"/>
    </row>
    <row r="64" spans="1:11" ht="15.5">
      <c r="A64" s="40"/>
      <c r="B64" s="32"/>
      <c r="C64" s="32"/>
      <c r="D64" s="32"/>
      <c r="E64" s="32"/>
      <c r="F64" s="32"/>
      <c r="G64" s="32"/>
      <c r="H64" s="27"/>
      <c r="I64" s="27"/>
      <c r="J64" s="27"/>
      <c r="K64" s="27"/>
    </row>
    <row r="65" spans="1:11">
      <c r="A65" s="34"/>
      <c r="B65" s="34"/>
      <c r="C65" s="34"/>
      <c r="D65" s="34"/>
      <c r="E65" s="34"/>
      <c r="F65" s="34"/>
      <c r="G65" s="34"/>
      <c r="H65" s="68"/>
      <c r="I65" s="68"/>
      <c r="J65" s="68"/>
      <c r="K65" s="68"/>
    </row>
    <row r="66" spans="1:11">
      <c r="A66" s="34"/>
      <c r="B66" s="34"/>
      <c r="C66" s="34"/>
      <c r="D66" s="34"/>
      <c r="E66" s="34"/>
      <c r="F66" s="34"/>
      <c r="G66" s="34"/>
      <c r="H66" s="68"/>
      <c r="I66" s="68"/>
      <c r="J66" s="68"/>
      <c r="K66" s="68"/>
    </row>
    <row r="67" spans="1:11" ht="19.5" customHeight="1"/>
    <row r="68" spans="1:11" ht="19.5" customHeight="1">
      <c r="A68" s="90" t="s">
        <v>74</v>
      </c>
      <c r="B68" s="90"/>
      <c r="C68" s="90"/>
      <c r="D68" s="90"/>
      <c r="E68" s="90"/>
    </row>
    <row r="69" spans="1:11" ht="19.5" customHeight="1">
      <c r="A69" s="13"/>
      <c r="B69" s="13"/>
      <c r="C69" s="13"/>
      <c r="D69" s="13"/>
      <c r="E69" s="13"/>
    </row>
    <row r="70" spans="1:11" ht="19.5" customHeight="1">
      <c r="A70" s="13"/>
      <c r="B70" s="86" t="s">
        <v>3</v>
      </c>
      <c r="C70" s="87"/>
      <c r="D70" s="86" t="s">
        <v>75</v>
      </c>
      <c r="E70" s="87"/>
    </row>
    <row r="71" spans="1:11" ht="19.5" customHeight="1">
      <c r="A71" s="13"/>
      <c r="B71" s="3">
        <v>2013</v>
      </c>
      <c r="C71" s="3">
        <v>2012</v>
      </c>
      <c r="D71" s="3">
        <v>2013</v>
      </c>
      <c r="E71" s="3">
        <v>2012</v>
      </c>
    </row>
    <row r="72" spans="1:11" ht="19.5" customHeight="1">
      <c r="A72" s="13"/>
      <c r="B72" s="13"/>
      <c r="C72" s="13"/>
      <c r="D72" s="13"/>
      <c r="E72" s="13"/>
    </row>
    <row r="73" spans="1:11" ht="19.5" customHeight="1">
      <c r="A73" s="30" t="s">
        <v>38</v>
      </c>
      <c r="B73" s="58">
        <f>SUM('JAN-DEC 2013'!C54:D54)</f>
        <v>596670</v>
      </c>
      <c r="C73" s="69">
        <f>SUM('JAN-DEC 2013'!C58:D58)</f>
        <v>655412</v>
      </c>
      <c r="D73" s="58">
        <f>SUM('JAN-DEC 2013'!F54:G54)</f>
        <v>555838</v>
      </c>
      <c r="E73" s="58">
        <f>SUM('JAN-DEC 2013'!F58:G58)</f>
        <v>631602</v>
      </c>
    </row>
    <row r="74" spans="1:11" ht="19.5" customHeight="1">
      <c r="A74" s="30" t="s">
        <v>53</v>
      </c>
      <c r="B74" s="58">
        <f>SUM('JAN-DEC 2013'!C124:D124)</f>
        <v>603615</v>
      </c>
      <c r="C74" s="58">
        <f>SUM('JAN-DEC 2013'!C128:D128)</f>
        <v>628651</v>
      </c>
      <c r="D74" s="58">
        <f>SUM('JAN-DEC 2013'!F124:G124)</f>
        <v>489189</v>
      </c>
      <c r="E74" s="58">
        <f>SUM('JAN-DEC 2013'!F128:G128)</f>
        <v>531855</v>
      </c>
    </row>
    <row r="75" spans="1:11" ht="19.5" customHeight="1">
      <c r="A75" s="30" t="s">
        <v>54</v>
      </c>
      <c r="B75" s="58">
        <f>SUM('JAN-DEC 2013'!C194:D194)</f>
        <v>680181</v>
      </c>
      <c r="C75" s="58">
        <f>SUM('JAN-DEC 2013'!C198:D198)</f>
        <v>744691</v>
      </c>
      <c r="D75" s="58">
        <f>SUM('JAN-DEC 2013'!F194:G194)</f>
        <v>664953</v>
      </c>
      <c r="E75" s="58">
        <f>SUM('JAN-DEC 2013'!F198:G198)</f>
        <v>674789</v>
      </c>
    </row>
    <row r="76" spans="1:11" ht="19.5" customHeight="1">
      <c r="A76" s="30" t="s">
        <v>55</v>
      </c>
      <c r="B76" s="58">
        <f>SUM('JAN-DEC 2013'!C264:D264)</f>
        <v>748586</v>
      </c>
      <c r="C76" s="58">
        <f>SUM('JAN-DEC 2013'!C268:D268)</f>
        <v>905507</v>
      </c>
      <c r="D76" s="58">
        <f>SUM('JAN-DEC 2013'!F264:G264)</f>
        <v>1122274</v>
      </c>
      <c r="E76" s="58">
        <f>SUM('JAN-DEC 2013'!F268:G268)</f>
        <v>1288395</v>
      </c>
    </row>
    <row r="77" spans="1:11" ht="19.5" customHeight="1">
      <c r="A77" s="30" t="s">
        <v>56</v>
      </c>
      <c r="B77" s="58">
        <f>SUM('JAN-DEC 2013'!C334:D334)</f>
        <v>890122</v>
      </c>
      <c r="C77" s="58">
        <f>SUM('JAN-DEC 2013'!C338:D338)</f>
        <v>865955</v>
      </c>
      <c r="D77" s="58">
        <f>SUM('JAN-DEC 2013'!F334:G334)</f>
        <v>2841671</v>
      </c>
      <c r="E77" s="58">
        <f>SUM('JAN-DEC 2013'!F338:G338)</f>
        <v>2479653</v>
      </c>
    </row>
    <row r="78" spans="1:11" ht="19.5" customHeight="1">
      <c r="A78" s="30" t="s">
        <v>57</v>
      </c>
      <c r="B78" s="58">
        <f>SUM('JAN-DEC 2013'!C404:D404)</f>
        <v>990205</v>
      </c>
      <c r="C78" s="58">
        <f>SUM('JAN-DEC 2013'!C408:D408)</f>
        <v>974104</v>
      </c>
      <c r="D78" s="58">
        <f>SUM('JAN-DEC 2013'!F404:G404)</f>
        <v>4157581</v>
      </c>
      <c r="E78" s="58">
        <f>SUM('JAN-DEC 2013'!F408:G408)</f>
        <v>3735774</v>
      </c>
    </row>
    <row r="79" spans="1:11" ht="19.5" customHeight="1">
      <c r="A79" s="30" t="s">
        <v>76</v>
      </c>
      <c r="B79" s="58">
        <f>SUM('JAN-DEC 2013'!C479:D479)</f>
        <v>1143141</v>
      </c>
      <c r="C79" s="58">
        <f>SUM('JAN-DEC 2013'!C478:D478)</f>
        <v>1171611</v>
      </c>
      <c r="D79" s="58">
        <f>SUM('JAN-DEC 2013'!F479:G479)</f>
        <v>5109571</v>
      </c>
      <c r="E79" s="58">
        <f>SUM('JAN-DEC 2013'!F478:G478)</f>
        <v>4763392</v>
      </c>
    </row>
    <row r="80" spans="1:11" ht="19.5" customHeight="1">
      <c r="A80" s="30" t="s">
        <v>58</v>
      </c>
      <c r="B80" s="58">
        <f>SUM('JAN-DEC 2013'!C547:D547)</f>
        <v>1158675</v>
      </c>
      <c r="C80" s="58">
        <f>SUM('JAN-DEC 2013'!C546:D546)</f>
        <v>1168882</v>
      </c>
      <c r="D80" s="13">
        <f>SUM('JAN-DEC 2013'!F547:G547)</f>
        <v>5405505</v>
      </c>
      <c r="E80" s="13">
        <f>SUM('JAN-DEC 2013'!F546:G546)</f>
        <v>4938287</v>
      </c>
    </row>
    <row r="81" spans="1:5" ht="19.5" customHeight="1">
      <c r="A81" s="30" t="s">
        <v>59</v>
      </c>
      <c r="B81" s="58">
        <f>SUM('JAN-DEC 2013'!C619:D619)</f>
        <v>1023001</v>
      </c>
      <c r="C81" s="58">
        <f>SUM('JAN-DEC 2013'!C618:D618)</f>
        <v>1040615</v>
      </c>
      <c r="D81" s="13">
        <f>SUM('JAN-DEC 2013'!F619:G619)</f>
        <v>4405983</v>
      </c>
      <c r="E81" s="13">
        <f>SUM('JAN-DEC 2013'!F618:G618)</f>
        <v>4006021</v>
      </c>
    </row>
    <row r="82" spans="1:5" ht="19.5" customHeight="1">
      <c r="A82" s="30" t="s">
        <v>77</v>
      </c>
      <c r="B82" s="13">
        <f>SUM('JAN-DEC 2013'!C689:D689)</f>
        <v>847264</v>
      </c>
      <c r="C82" s="13">
        <f>SUM('JAN-DEC 2013'!C688:D688)</f>
        <v>842389</v>
      </c>
      <c r="D82" s="13">
        <f>SUM('JAN-DEC 2013'!F689:G689)</f>
        <v>2319025</v>
      </c>
      <c r="E82" s="13">
        <f>SUM('JAN-DEC 2013'!F688:G688)</f>
        <v>2011008</v>
      </c>
    </row>
    <row r="83" spans="1:5" ht="19.5" customHeight="1">
      <c r="A83" s="30" t="s">
        <v>60</v>
      </c>
      <c r="B83" s="58">
        <f>SUM('JAN-DEC 2013'!C759:D759)</f>
        <v>646811</v>
      </c>
      <c r="C83" s="58">
        <f>SUM('JAN-DEC 2013'!C758:D758)</f>
        <v>659371</v>
      </c>
      <c r="D83" s="58">
        <f>SUM('JAN-DEC 2013'!F759:G759)</f>
        <v>708671</v>
      </c>
      <c r="E83" s="13">
        <f>SUM('JAN-DEC 2013'!F758:G758)</f>
        <v>657381</v>
      </c>
    </row>
    <row r="84" spans="1:5" ht="19.5" customHeight="1">
      <c r="A84" s="30" t="s">
        <v>61</v>
      </c>
      <c r="B84" s="58">
        <f>SUM('JAN-DEC 2013'!C828:D828)</f>
        <v>655474</v>
      </c>
      <c r="C84" s="58">
        <f>SUM('JAN-DEC 2013'!C827:D827)</f>
        <v>639079</v>
      </c>
      <c r="D84" s="58">
        <f>SUM('JAN-DEC 2013'!F828:G828)</f>
        <v>693335</v>
      </c>
      <c r="E84" s="13">
        <f>SUM('JAN-DEC 2013'!F827:G827)</f>
        <v>643707</v>
      </c>
    </row>
  </sheetData>
  <mergeCells count="21">
    <mergeCell ref="H63:I63"/>
    <mergeCell ref="J63:K63"/>
    <mergeCell ref="H61:I61"/>
    <mergeCell ref="J61:K61"/>
    <mergeCell ref="H62:I62"/>
    <mergeCell ref="J62:K62"/>
    <mergeCell ref="A36:G36"/>
    <mergeCell ref="H40:I41"/>
    <mergeCell ref="J40:K41"/>
    <mergeCell ref="D37:K37"/>
    <mergeCell ref="A1:G1"/>
    <mergeCell ref="D2:K2"/>
    <mergeCell ref="A3:C3"/>
    <mergeCell ref="H4:I5"/>
    <mergeCell ref="J4:K5"/>
    <mergeCell ref="E5:G5"/>
    <mergeCell ref="A68:E68"/>
    <mergeCell ref="B70:C70"/>
    <mergeCell ref="D70:E70"/>
    <mergeCell ref="A38:C38"/>
    <mergeCell ref="E41:G41"/>
  </mergeCells>
  <phoneticPr fontId="0" type="noConversion"/>
  <printOptions horizontalCentered="1" verticalCentered="1"/>
  <pageMargins left="0.74803149606299213" right="0.74803149606299213" top="0.98425196850393704" bottom="0.59055118110236227" header="0.51181102362204722" footer="0.51181102362204722"/>
  <pageSetup paperSize="9" orientation="landscape" r:id="rId1"/>
  <headerFooter alignWithMargins="0"/>
  <rowBreaks count="2" manualBreakCount="2">
    <brk id="35" max="10" man="1"/>
    <brk id="67" max="10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JAN-DEC 2013</vt:lpstr>
      <vt:lpstr>TOTAL</vt:lpstr>
      <vt:lpstr>'JAN-DEC 2013'!Print_Area</vt:lpstr>
      <vt:lpstr>TOTAL!Print_Area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d10c01</dc:creator>
  <cp:lastModifiedBy>gpapanastasatos</cp:lastModifiedBy>
  <cp:lastPrinted>2013-01-04T08:58:27Z</cp:lastPrinted>
  <dcterms:created xsi:type="dcterms:W3CDTF">2010-12-08T09:23:16Z</dcterms:created>
  <dcterms:modified xsi:type="dcterms:W3CDTF">2020-01-15T12:15:14Z</dcterms:modified>
</cp:coreProperties>
</file>