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drawings/drawing8.xml" ContentType="application/vnd.openxmlformats-officedocument.drawing+xml"/>
  <Override PartName="/xl/embeddings/oleObject21.bin" ContentType="application/vnd.openxmlformats-officedocument.oleObject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1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10.xml" ContentType="application/vnd.openxmlformats-officedocument.drawing+xml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drawings/drawing9.xml" ContentType="application/vnd.openxmlformats-officedocument.drawing+xml"/>
  <Override PartName="/xl/embeddings/oleObject24.bin" ContentType="application/vnd.openxmlformats-officedocument.oleObject"/>
  <Override PartName="/xl/worksheets/sheet14.xml" ContentType="application/vnd.openxmlformats-officedocument.spreadsheetml.worksheet+xml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drawings/drawing7.xml" ContentType="application/vnd.openxmlformats-officedocument.drawing+xml"/>
  <Override PartName="/xl/embeddings/oleObject22.bin" ContentType="application/vnd.openxmlformats-officedocument.oleObject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20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060" yWindow="800" windowWidth="11160" windowHeight="6080" tabRatio="769" firstSheet="2" activeTab="11"/>
  </bookViews>
  <sheets>
    <sheet name="ΙΑΝΟΥΑΡΙΟΣ" sheetId="1" r:id="rId1"/>
    <sheet name="ΦΕΒΡΟΥΑΡΙΟΣ" sheetId="22" r:id="rId2"/>
    <sheet name="ΜΑΡΤΙΟΣ" sheetId="5" r:id="rId3"/>
    <sheet name="ΑΠΡΙΛΙΟΣ" sheetId="17" r:id="rId4"/>
    <sheet name="ΜΑΙΟΣ" sheetId="8" r:id="rId5"/>
    <sheet name="ΙΟΥΝΙΟΣ" sheetId="16" r:id="rId6"/>
    <sheet name="ΙΟΥΛΙΟΣ" sheetId="18" r:id="rId7"/>
    <sheet name="ΑΥΓΟΥΣΤΟΣ" sheetId="9" r:id="rId8"/>
    <sheet name="ΣΕΠΤΕΜΒΡΙΟΣ" sheetId="14" r:id="rId9"/>
    <sheet name="ΟΚΤΩΒΡΙΟΣ" sheetId="13" r:id="rId10"/>
    <sheet name="ΝΟΕΜΒΡΙΟΣ" sheetId="20" r:id="rId11"/>
    <sheet name="ΔΕΚΕΜΒΡΙΟΣ" sheetId="11" r:id="rId12"/>
    <sheet name="2021" sheetId="21" r:id="rId13"/>
    <sheet name="Φύλλο1" sheetId="24" state="hidden" r:id="rId14"/>
  </sheets>
  <definedNames>
    <definedName name="_xlnm.Print_Area" localSheetId="0">ΙΑΝΟΥΑΡΙΟΣ!$A$1:$K$51</definedName>
  </definedNames>
  <calcPr calcId="125725"/>
</workbook>
</file>

<file path=xl/calcChain.xml><?xml version="1.0" encoding="utf-8"?>
<calcChain xmlns="http://schemas.openxmlformats.org/spreadsheetml/2006/main">
  <c r="I49" i="11"/>
  <c r="H49"/>
  <c r="F51"/>
  <c r="G51"/>
  <c r="E51"/>
  <c r="C49" i="21" l="1"/>
  <c r="D49"/>
  <c r="E49"/>
  <c r="F49"/>
  <c r="G49"/>
  <c r="B49"/>
  <c r="I49" i="16" l="1"/>
  <c r="H49"/>
  <c r="I49" i="8" l="1"/>
  <c r="H49"/>
  <c r="I31" i="5"/>
  <c r="H31"/>
  <c r="H49" l="1"/>
  <c r="E47" i="22"/>
  <c r="I49" i="1"/>
  <c r="H49"/>
  <c r="G47" i="13"/>
  <c r="F47"/>
  <c r="E47"/>
  <c r="D47"/>
  <c r="C47"/>
  <c r="B47"/>
  <c r="B8" i="21"/>
  <c r="C8"/>
  <c r="D8"/>
  <c r="E8"/>
  <c r="F8"/>
  <c r="G8"/>
  <c r="B9"/>
  <c r="C9"/>
  <c r="D9"/>
  <c r="E9"/>
  <c r="F9"/>
  <c r="G9"/>
  <c r="B10"/>
  <c r="C10"/>
  <c r="D10"/>
  <c r="E10"/>
  <c r="F10"/>
  <c r="G10"/>
  <c r="B11"/>
  <c r="C11"/>
  <c r="D11"/>
  <c r="E11"/>
  <c r="F11"/>
  <c r="G11"/>
  <c r="B12"/>
  <c r="C12"/>
  <c r="D12"/>
  <c r="E12"/>
  <c r="F12"/>
  <c r="G12"/>
  <c r="B13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D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6"/>
  <c r="C26"/>
  <c r="D26"/>
  <c r="E26"/>
  <c r="F26"/>
  <c r="G26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B36"/>
  <c r="C36"/>
  <c r="D36"/>
  <c r="E36"/>
  <c r="F36"/>
  <c r="G36"/>
  <c r="B37"/>
  <c r="C37"/>
  <c r="D37"/>
  <c r="E37"/>
  <c r="F37"/>
  <c r="G37"/>
  <c r="B38"/>
  <c r="C38"/>
  <c r="D38"/>
  <c r="E38"/>
  <c r="F38"/>
  <c r="G38"/>
  <c r="B39"/>
  <c r="C39"/>
  <c r="D39"/>
  <c r="E39"/>
  <c r="F39"/>
  <c r="G39"/>
  <c r="B40"/>
  <c r="C40"/>
  <c r="D40"/>
  <c r="E40"/>
  <c r="F40"/>
  <c r="G40"/>
  <c r="B41"/>
  <c r="C41"/>
  <c r="D41"/>
  <c r="E41"/>
  <c r="F41"/>
  <c r="G41"/>
  <c r="B42"/>
  <c r="C42"/>
  <c r="D42"/>
  <c r="E42"/>
  <c r="F42"/>
  <c r="G42"/>
  <c r="B43"/>
  <c r="C43"/>
  <c r="D43"/>
  <c r="E43"/>
  <c r="F43"/>
  <c r="G43"/>
  <c r="B44"/>
  <c r="C44"/>
  <c r="D44"/>
  <c r="E44"/>
  <c r="F44"/>
  <c r="G44"/>
  <c r="B45"/>
  <c r="C45"/>
  <c r="D45"/>
  <c r="E45"/>
  <c r="F45"/>
  <c r="G45"/>
  <c r="C7"/>
  <c r="D7"/>
  <c r="E7"/>
  <c r="F7"/>
  <c r="G7"/>
  <c r="B7"/>
  <c r="I47" i="13" l="1"/>
  <c r="H47"/>
  <c r="G47" i="11" l="1"/>
  <c r="G50" s="1"/>
  <c r="F47"/>
  <c r="F50" s="1"/>
  <c r="E47"/>
  <c r="E50" s="1"/>
  <c r="D47"/>
  <c r="D50" s="1"/>
  <c r="D51" s="1"/>
  <c r="C47"/>
  <c r="C50" s="1"/>
  <c r="C51" s="1"/>
  <c r="B47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49" i="20"/>
  <c r="H49"/>
  <c r="G47"/>
  <c r="G50" s="1"/>
  <c r="G51" s="1"/>
  <c r="F47"/>
  <c r="F50" s="1"/>
  <c r="F51" s="1"/>
  <c r="E47"/>
  <c r="D47"/>
  <c r="D50" s="1"/>
  <c r="D51" s="1"/>
  <c r="C47"/>
  <c r="B47"/>
  <c r="B50" s="1"/>
  <c r="B51" s="1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F50" i="13"/>
  <c r="F51" s="1"/>
  <c r="I49"/>
  <c r="H49"/>
  <c r="G50"/>
  <c r="G51" s="1"/>
  <c r="D50"/>
  <c r="D51" s="1"/>
  <c r="B50"/>
  <c r="B51" s="1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49" i="14"/>
  <c r="H49"/>
  <c r="G47"/>
  <c r="G50" s="1"/>
  <c r="G51" s="1"/>
  <c r="F47"/>
  <c r="F50" s="1"/>
  <c r="F51" s="1"/>
  <c r="E47"/>
  <c r="E50" s="1"/>
  <c r="E51" s="1"/>
  <c r="D47"/>
  <c r="D50" s="1"/>
  <c r="D51" s="1"/>
  <c r="C47"/>
  <c r="B47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49" i="9"/>
  <c r="H49"/>
  <c r="G47"/>
  <c r="G50" s="1"/>
  <c r="G51" s="1"/>
  <c r="F47"/>
  <c r="F50" s="1"/>
  <c r="F51" s="1"/>
  <c r="E47"/>
  <c r="E50" s="1"/>
  <c r="E51" s="1"/>
  <c r="D47"/>
  <c r="D50" s="1"/>
  <c r="D51" s="1"/>
  <c r="C47"/>
  <c r="C50" s="1"/>
  <c r="C51" s="1"/>
  <c r="B47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49" i="18"/>
  <c r="H49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45" i="16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H47" i="14" l="1"/>
  <c r="H47" i="11"/>
  <c r="H50" s="1"/>
  <c r="H51" s="1"/>
  <c r="I47" i="20"/>
  <c r="K12" s="1"/>
  <c r="H47"/>
  <c r="J43" s="1"/>
  <c r="K8" i="13"/>
  <c r="K20"/>
  <c r="K22"/>
  <c r="K19"/>
  <c r="K21"/>
  <c r="J8" i="14"/>
  <c r="J14"/>
  <c r="J18"/>
  <c r="J22"/>
  <c r="J26"/>
  <c r="J12"/>
  <c r="J16"/>
  <c r="J20"/>
  <c r="J24"/>
  <c r="J28"/>
  <c r="J30"/>
  <c r="K44"/>
  <c r="I47"/>
  <c r="I50" s="1"/>
  <c r="I51" s="1"/>
  <c r="B50" i="11"/>
  <c r="B51" s="1"/>
  <c r="I47"/>
  <c r="C50" i="20"/>
  <c r="C51" s="1"/>
  <c r="E50"/>
  <c r="E51" s="1"/>
  <c r="I50" i="13"/>
  <c r="I51" s="1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18"/>
  <c r="K17"/>
  <c r="K16"/>
  <c r="K15"/>
  <c r="K14"/>
  <c r="K13"/>
  <c r="K12"/>
  <c r="K11"/>
  <c r="K10"/>
  <c r="K9"/>
  <c r="K7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H50"/>
  <c r="H51" s="1"/>
  <c r="C50"/>
  <c r="C51" s="1"/>
  <c r="E50"/>
  <c r="E51" s="1"/>
  <c r="J7" i="14"/>
  <c r="J13"/>
  <c r="J15"/>
  <c r="J17"/>
  <c r="J19"/>
  <c r="J21"/>
  <c r="J23"/>
  <c r="J25"/>
  <c r="J27"/>
  <c r="J29"/>
  <c r="J45"/>
  <c r="J44"/>
  <c r="J43"/>
  <c r="J42"/>
  <c r="J41"/>
  <c r="J40"/>
  <c r="J39"/>
  <c r="J38"/>
  <c r="J37"/>
  <c r="J36"/>
  <c r="J35"/>
  <c r="J34"/>
  <c r="J33"/>
  <c r="J32"/>
  <c r="J31"/>
  <c r="J11"/>
  <c r="J10"/>
  <c r="J9"/>
  <c r="H50"/>
  <c r="H51" s="1"/>
  <c r="C50"/>
  <c r="C51" s="1"/>
  <c r="B50"/>
  <c r="B51" s="1"/>
  <c r="H47" i="9"/>
  <c r="J7" s="1"/>
  <c r="B50"/>
  <c r="B51" s="1"/>
  <c r="I47"/>
  <c r="I50" s="1"/>
  <c r="I51" s="1"/>
  <c r="I49" i="17"/>
  <c r="H49"/>
  <c r="J27" i="11" l="1"/>
  <c r="J35"/>
  <c r="J14"/>
  <c r="J37"/>
  <c r="J28"/>
  <c r="J45"/>
  <c r="J40"/>
  <c r="J13"/>
  <c r="J30"/>
  <c r="J16"/>
  <c r="J33"/>
  <c r="J17"/>
  <c r="J39"/>
  <c r="J42"/>
  <c r="J36"/>
  <c r="J20"/>
  <c r="J43"/>
  <c r="J21"/>
  <c r="J41"/>
  <c r="J44"/>
  <c r="J38"/>
  <c r="J24"/>
  <c r="J8"/>
  <c r="J25"/>
  <c r="J11"/>
  <c r="J32"/>
  <c r="J22"/>
  <c r="J12"/>
  <c r="J29"/>
  <c r="J19"/>
  <c r="J9"/>
  <c r="J34"/>
  <c r="J26"/>
  <c r="J18"/>
  <c r="J10"/>
  <c r="J31"/>
  <c r="J23"/>
  <c r="J15"/>
  <c r="J7"/>
  <c r="K27" i="20"/>
  <c r="K32"/>
  <c r="J30"/>
  <c r="J18"/>
  <c r="J14"/>
  <c r="H50"/>
  <c r="H51" s="1"/>
  <c r="J34"/>
  <c r="K44"/>
  <c r="K40"/>
  <c r="K11"/>
  <c r="K36"/>
  <c r="K19"/>
  <c r="K22"/>
  <c r="K8"/>
  <c r="K31"/>
  <c r="K35"/>
  <c r="K39"/>
  <c r="K43"/>
  <c r="K29"/>
  <c r="K21"/>
  <c r="K13"/>
  <c r="K26"/>
  <c r="K14"/>
  <c r="K34"/>
  <c r="K38"/>
  <c r="K42"/>
  <c r="I50"/>
  <c r="I51" s="1"/>
  <c r="K23"/>
  <c r="K15"/>
  <c r="K7"/>
  <c r="K28"/>
  <c r="K18"/>
  <c r="K33"/>
  <c r="K37"/>
  <c r="K41"/>
  <c r="K45"/>
  <c r="K25"/>
  <c r="K17"/>
  <c r="K9"/>
  <c r="K30"/>
  <c r="K20"/>
  <c r="K10"/>
  <c r="J13"/>
  <c r="J26"/>
  <c r="J42"/>
  <c r="J10"/>
  <c r="J22"/>
  <c r="J38"/>
  <c r="J9"/>
  <c r="J17"/>
  <c r="J21"/>
  <c r="J25"/>
  <c r="J29"/>
  <c r="J33"/>
  <c r="J37"/>
  <c r="J41"/>
  <c r="J45"/>
  <c r="J8"/>
  <c r="J12"/>
  <c r="J16"/>
  <c r="J20"/>
  <c r="J24"/>
  <c r="J28"/>
  <c r="J32"/>
  <c r="J36"/>
  <c r="J40"/>
  <c r="J44"/>
  <c r="J7"/>
  <c r="J11"/>
  <c r="J15"/>
  <c r="J19"/>
  <c r="J23"/>
  <c r="J27"/>
  <c r="J31"/>
  <c r="J35"/>
  <c r="J39"/>
  <c r="K24"/>
  <c r="K16"/>
  <c r="J47" i="13"/>
  <c r="K47"/>
  <c r="K25" i="14"/>
  <c r="K37"/>
  <c r="K45"/>
  <c r="K15"/>
  <c r="K23"/>
  <c r="K28"/>
  <c r="J22" i="9"/>
  <c r="J24"/>
  <c r="J19"/>
  <c r="K35" i="14"/>
  <c r="K11"/>
  <c r="K12"/>
  <c r="K34"/>
  <c r="K18"/>
  <c r="K41"/>
  <c r="K27"/>
  <c r="K17"/>
  <c r="K7"/>
  <c r="K36"/>
  <c r="K20"/>
  <c r="K43"/>
  <c r="K31"/>
  <c r="K19"/>
  <c r="K9"/>
  <c r="K42"/>
  <c r="K26"/>
  <c r="K10"/>
  <c r="K38"/>
  <c r="K30"/>
  <c r="K22"/>
  <c r="K14"/>
  <c r="K39"/>
  <c r="K29"/>
  <c r="K21"/>
  <c r="K13"/>
  <c r="K33"/>
  <c r="K40"/>
  <c r="K32"/>
  <c r="K24"/>
  <c r="K16"/>
  <c r="K8"/>
  <c r="J47"/>
  <c r="J27" i="9"/>
  <c r="J32"/>
  <c r="J35"/>
  <c r="J40"/>
  <c r="J43"/>
  <c r="J11"/>
  <c r="J14"/>
  <c r="K40"/>
  <c r="K32"/>
  <c r="K24"/>
  <c r="K14"/>
  <c r="K41"/>
  <c r="K33"/>
  <c r="K25"/>
  <c r="K17"/>
  <c r="K9"/>
  <c r="K16"/>
  <c r="K42"/>
  <c r="K34"/>
  <c r="K26"/>
  <c r="K18"/>
  <c r="J45"/>
  <c r="J37"/>
  <c r="J29"/>
  <c r="J21"/>
  <c r="J13"/>
  <c r="K43"/>
  <c r="K35"/>
  <c r="K27"/>
  <c r="K19"/>
  <c r="K11"/>
  <c r="J42"/>
  <c r="J34"/>
  <c r="J26"/>
  <c r="J16"/>
  <c r="J8"/>
  <c r="H50"/>
  <c r="H51" s="1"/>
  <c r="K44"/>
  <c r="K36"/>
  <c r="K28"/>
  <c r="K20"/>
  <c r="K8"/>
  <c r="J39"/>
  <c r="J31"/>
  <c r="J23"/>
  <c r="J15"/>
  <c r="K45"/>
  <c r="K37"/>
  <c r="K29"/>
  <c r="K21"/>
  <c r="K13"/>
  <c r="J44"/>
  <c r="J36"/>
  <c r="J28"/>
  <c r="J18"/>
  <c r="J10"/>
  <c r="K12"/>
  <c r="K38"/>
  <c r="K30"/>
  <c r="K22"/>
  <c r="K10"/>
  <c r="J41"/>
  <c r="J33"/>
  <c r="J25"/>
  <c r="J17"/>
  <c r="J9"/>
  <c r="K39"/>
  <c r="K31"/>
  <c r="K23"/>
  <c r="K15"/>
  <c r="K7"/>
  <c r="J38"/>
  <c r="J30"/>
  <c r="J20"/>
  <c r="J12"/>
  <c r="I50" i="11"/>
  <c r="I51" s="1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H45" i="5"/>
  <c r="H44"/>
  <c r="H43"/>
  <c r="H42"/>
  <c r="H41"/>
  <c r="H40"/>
  <c r="H39"/>
  <c r="H38"/>
  <c r="H37"/>
  <c r="H36"/>
  <c r="H35"/>
  <c r="H34"/>
  <c r="H33"/>
  <c r="H32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I49"/>
  <c r="G47"/>
  <c r="G50" s="1"/>
  <c r="G51" s="1"/>
  <c r="F47"/>
  <c r="F50" s="1"/>
  <c r="F51" s="1"/>
  <c r="E47"/>
  <c r="E50" s="1"/>
  <c r="E51" s="1"/>
  <c r="D47"/>
  <c r="D50" s="1"/>
  <c r="D51" s="1"/>
  <c r="C47"/>
  <c r="C50" s="1"/>
  <c r="C51" s="1"/>
  <c r="B47"/>
  <c r="B50" s="1"/>
  <c r="B51" s="1"/>
  <c r="I45"/>
  <c r="I44"/>
  <c r="I43"/>
  <c r="I42"/>
  <c r="I41"/>
  <c r="I40"/>
  <c r="I39"/>
  <c r="I38"/>
  <c r="I37"/>
  <c r="I36"/>
  <c r="I35"/>
  <c r="I34"/>
  <c r="I33"/>
  <c r="I32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J47" i="11" l="1"/>
  <c r="K47"/>
  <c r="K47" i="20"/>
  <c r="J47"/>
  <c r="K47" i="14"/>
  <c r="J47" i="9"/>
  <c r="K47"/>
  <c r="I47" i="5"/>
  <c r="H47"/>
  <c r="I50" l="1"/>
  <c r="I51" s="1"/>
  <c r="K31"/>
  <c r="H50"/>
  <c r="H51" s="1"/>
  <c r="J31"/>
  <c r="J42"/>
  <c r="J13"/>
  <c r="J36"/>
  <c r="J32"/>
  <c r="K45"/>
  <c r="J15"/>
  <c r="J17"/>
  <c r="J10"/>
  <c r="J19"/>
  <c r="J45"/>
  <c r="J38"/>
  <c r="K39"/>
  <c r="K30"/>
  <c r="K8"/>
  <c r="J16"/>
  <c r="J29"/>
  <c r="K20"/>
  <c r="J22"/>
  <c r="K13"/>
  <c r="J35"/>
  <c r="K22"/>
  <c r="J20"/>
  <c r="J33"/>
  <c r="K36"/>
  <c r="J26"/>
  <c r="K29"/>
  <c r="K34"/>
  <c r="K43"/>
  <c r="K40"/>
  <c r="K24"/>
  <c r="J39"/>
  <c r="J23"/>
  <c r="J7"/>
  <c r="K27"/>
  <c r="J40"/>
  <c r="J24"/>
  <c r="J8"/>
  <c r="K23"/>
  <c r="J37"/>
  <c r="J21"/>
  <c r="K44"/>
  <c r="K28"/>
  <c r="K12"/>
  <c r="J30"/>
  <c r="J14"/>
  <c r="K37"/>
  <c r="K21"/>
  <c r="K42"/>
  <c r="K18"/>
  <c r="K7"/>
  <c r="K15"/>
  <c r="K11"/>
  <c r="K33"/>
  <c r="K17"/>
  <c r="K38"/>
  <c r="K10"/>
  <c r="J43"/>
  <c r="J27"/>
  <c r="J11"/>
  <c r="K14"/>
  <c r="J44"/>
  <c r="J28"/>
  <c r="J12"/>
  <c r="K35"/>
  <c r="J41"/>
  <c r="J25"/>
  <c r="J9"/>
  <c r="K32"/>
  <c r="K16"/>
  <c r="J34"/>
  <c r="J18"/>
  <c r="K41"/>
  <c r="K25"/>
  <c r="K9"/>
  <c r="K26"/>
  <c r="K19"/>
  <c r="I49" i="22"/>
  <c r="H49"/>
  <c r="I45" i="8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45" i="17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8" i="22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I49" i="21"/>
  <c r="H49"/>
  <c r="H7" i="1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B47" i="16"/>
  <c r="G47" i="18"/>
  <c r="G50" s="1"/>
  <c r="G51" s="1"/>
  <c r="F47"/>
  <c r="F50" s="1"/>
  <c r="F51" s="1"/>
  <c r="E47"/>
  <c r="E50" s="1"/>
  <c r="E51" s="1"/>
  <c r="D47"/>
  <c r="C47"/>
  <c r="C50" s="1"/>
  <c r="C51" s="1"/>
  <c r="B47"/>
  <c r="B50" s="1"/>
  <c r="B51" s="1"/>
  <c r="G47" i="16"/>
  <c r="G50" s="1"/>
  <c r="G51" s="1"/>
  <c r="F47"/>
  <c r="F50" s="1"/>
  <c r="F51" s="1"/>
  <c r="E47"/>
  <c r="E50" s="1"/>
  <c r="E51" s="1"/>
  <c r="D47"/>
  <c r="D50" s="1"/>
  <c r="D51" s="1"/>
  <c r="C47"/>
  <c r="C50" s="1"/>
  <c r="C51" s="1"/>
  <c r="G47" i="8"/>
  <c r="G50" s="1"/>
  <c r="G51" s="1"/>
  <c r="F47"/>
  <c r="F50" s="1"/>
  <c r="F51" s="1"/>
  <c r="E47"/>
  <c r="E50" s="1"/>
  <c r="E51" s="1"/>
  <c r="D47"/>
  <c r="D50" s="1"/>
  <c r="D51" s="1"/>
  <c r="C47"/>
  <c r="B47"/>
  <c r="B50" s="1"/>
  <c r="B51" s="1"/>
  <c r="G47" i="17"/>
  <c r="F47"/>
  <c r="E47"/>
  <c r="D47"/>
  <c r="C47"/>
  <c r="B47"/>
  <c r="G47" i="22"/>
  <c r="G50" s="1"/>
  <c r="G51" s="1"/>
  <c r="F47"/>
  <c r="F50" s="1"/>
  <c r="F51" s="1"/>
  <c r="E50"/>
  <c r="E51" s="1"/>
  <c r="D47"/>
  <c r="D50" s="1"/>
  <c r="D51" s="1"/>
  <c r="C47"/>
  <c r="B47"/>
  <c r="C47" i="1"/>
  <c r="C50" s="1"/>
  <c r="C51" s="1"/>
  <c r="D47"/>
  <c r="D50" s="1"/>
  <c r="D51" s="1"/>
  <c r="E47"/>
  <c r="E50" s="1"/>
  <c r="E51" s="1"/>
  <c r="F47"/>
  <c r="F50" s="1"/>
  <c r="F51" s="1"/>
  <c r="G47"/>
  <c r="G50" s="1"/>
  <c r="G51" s="1"/>
  <c r="B47"/>
  <c r="B50" s="1"/>
  <c r="B51" s="1"/>
  <c r="E50" i="17" l="1"/>
  <c r="E51" s="1"/>
  <c r="D50"/>
  <c r="D51" s="1"/>
  <c r="G50"/>
  <c r="G51" s="1"/>
  <c r="F50"/>
  <c r="F51" s="1"/>
  <c r="B50"/>
  <c r="B51" s="1"/>
  <c r="K47" i="5"/>
  <c r="J47"/>
  <c r="H39" i="21"/>
  <c r="H23"/>
  <c r="H43"/>
  <c r="H35"/>
  <c r="H27"/>
  <c r="H19"/>
  <c r="I47" i="18"/>
  <c r="D50"/>
  <c r="D51" s="1"/>
  <c r="H31" i="21"/>
  <c r="H11"/>
  <c r="I47" i="16"/>
  <c r="H47"/>
  <c r="H15" i="21"/>
  <c r="I47" i="8"/>
  <c r="I50" s="1"/>
  <c r="I51" s="1"/>
  <c r="C50"/>
  <c r="C51" s="1"/>
  <c r="I47" i="22"/>
  <c r="K38" s="1"/>
  <c r="F47" i="21"/>
  <c r="F50" s="1"/>
  <c r="F51" s="1"/>
  <c r="H45"/>
  <c r="H41"/>
  <c r="H37"/>
  <c r="I47" i="1"/>
  <c r="I50" s="1"/>
  <c r="I51" s="1"/>
  <c r="I47" i="17"/>
  <c r="C50"/>
  <c r="C51" s="1"/>
  <c r="B50" i="16"/>
  <c r="B51" s="1"/>
  <c r="H44" i="21"/>
  <c r="H40"/>
  <c r="H36"/>
  <c r="H32"/>
  <c r="H28"/>
  <c r="H24"/>
  <c r="H20"/>
  <c r="H16"/>
  <c r="H12"/>
  <c r="H8"/>
  <c r="H42"/>
  <c r="H38"/>
  <c r="H34"/>
  <c r="H30"/>
  <c r="H26"/>
  <c r="H22"/>
  <c r="H18"/>
  <c r="H14"/>
  <c r="H10"/>
  <c r="G47"/>
  <c r="G50" s="1"/>
  <c r="G51" s="1"/>
  <c r="H47" i="1"/>
  <c r="H50" s="1"/>
  <c r="H51" s="1"/>
  <c r="E47" i="21"/>
  <c r="E50" s="1"/>
  <c r="E51" s="1"/>
  <c r="D47"/>
  <c r="D50" s="1"/>
  <c r="D51" s="1"/>
  <c r="H33"/>
  <c r="H29"/>
  <c r="H25"/>
  <c r="H21"/>
  <c r="H17"/>
  <c r="H13"/>
  <c r="H9"/>
  <c r="C50" i="22"/>
  <c r="C51" s="1"/>
  <c r="H47" i="18"/>
  <c r="H47" i="8"/>
  <c r="H50" s="1"/>
  <c r="H51" s="1"/>
  <c r="H47" i="17"/>
  <c r="J13" s="1"/>
  <c r="H47" i="22"/>
  <c r="H50" s="1"/>
  <c r="H51" s="1"/>
  <c r="B50"/>
  <c r="B51" s="1"/>
  <c r="I22" i="21"/>
  <c r="I40"/>
  <c r="I35"/>
  <c r="I8"/>
  <c r="I16"/>
  <c r="I34"/>
  <c r="I28"/>
  <c r="I20"/>
  <c r="I42"/>
  <c r="I36"/>
  <c r="I10"/>
  <c r="I12"/>
  <c r="I30"/>
  <c r="I24"/>
  <c r="I18"/>
  <c r="I38"/>
  <c r="H7"/>
  <c r="I14"/>
  <c r="I32"/>
  <c r="I26"/>
  <c r="I44"/>
  <c r="I7"/>
  <c r="I9"/>
  <c r="I17"/>
  <c r="I15"/>
  <c r="I13"/>
  <c r="I11"/>
  <c r="I33"/>
  <c r="I31"/>
  <c r="I29"/>
  <c r="I27"/>
  <c r="I25"/>
  <c r="I23"/>
  <c r="I21"/>
  <c r="I19"/>
  <c r="I45"/>
  <c r="I43"/>
  <c r="I41"/>
  <c r="I39"/>
  <c r="I37"/>
  <c r="C47"/>
  <c r="C50" s="1"/>
  <c r="C51" s="1"/>
  <c r="B47"/>
  <c r="B50" s="1"/>
  <c r="B51" s="1"/>
  <c r="C52" i="1"/>
  <c r="D52"/>
  <c r="E52"/>
  <c r="F52"/>
  <c r="G52"/>
  <c r="B52"/>
  <c r="J30" i="17" l="1"/>
  <c r="J42"/>
  <c r="J32"/>
  <c r="J22"/>
  <c r="J10"/>
  <c r="J39"/>
  <c r="J29"/>
  <c r="J19"/>
  <c r="J7"/>
  <c r="J34"/>
  <c r="J24"/>
  <c r="J14"/>
  <c r="J43"/>
  <c r="J31"/>
  <c r="J21"/>
  <c r="J11"/>
  <c r="J38"/>
  <c r="J26"/>
  <c r="J16"/>
  <c r="J45"/>
  <c r="J35"/>
  <c r="J23"/>
  <c r="H50"/>
  <c r="H51" s="1"/>
  <c r="I50"/>
  <c r="I51" s="1"/>
  <c r="J40"/>
  <c r="J18"/>
  <c r="J8"/>
  <c r="J37"/>
  <c r="J27"/>
  <c r="J15"/>
  <c r="J16" i="22"/>
  <c r="J33"/>
  <c r="J22"/>
  <c r="J17"/>
  <c r="J35"/>
  <c r="J19"/>
  <c r="I50" i="18"/>
  <c r="I51" s="1"/>
  <c r="K9"/>
  <c r="K13"/>
  <c r="K17"/>
  <c r="K21"/>
  <c r="K25"/>
  <c r="K29"/>
  <c r="K33"/>
  <c r="K37"/>
  <c r="K41"/>
  <c r="K45"/>
  <c r="K7"/>
  <c r="K12"/>
  <c r="K22"/>
  <c r="K30"/>
  <c r="K38"/>
  <c r="K15"/>
  <c r="K31"/>
  <c r="K16"/>
  <c r="K20"/>
  <c r="K28"/>
  <c r="K36"/>
  <c r="K11"/>
  <c r="K27"/>
  <c r="K43"/>
  <c r="K8"/>
  <c r="K18"/>
  <c r="K26"/>
  <c r="K34"/>
  <c r="K44"/>
  <c r="K23"/>
  <c r="K39"/>
  <c r="K10"/>
  <c r="K14"/>
  <c r="K24"/>
  <c r="K32"/>
  <c r="K40"/>
  <c r="K19"/>
  <c r="K35"/>
  <c r="K42"/>
  <c r="K39" i="17"/>
  <c r="K15"/>
  <c r="K40"/>
  <c r="K32"/>
  <c r="K24"/>
  <c r="K16"/>
  <c r="K8"/>
  <c r="K21"/>
  <c r="K41"/>
  <c r="K33"/>
  <c r="K19"/>
  <c r="J44"/>
  <c r="J36"/>
  <c r="J28"/>
  <c r="J20"/>
  <c r="J12"/>
  <c r="K42"/>
  <c r="K34"/>
  <c r="K26"/>
  <c r="K18"/>
  <c r="K10"/>
  <c r="J41"/>
  <c r="J33"/>
  <c r="J25"/>
  <c r="J17"/>
  <c r="J9"/>
  <c r="K25"/>
  <c r="K7"/>
  <c r="K45"/>
  <c r="K35"/>
  <c r="K23"/>
  <c r="K9"/>
  <c r="K44"/>
  <c r="K36"/>
  <c r="K28"/>
  <c r="K20"/>
  <c r="K12"/>
  <c r="K29"/>
  <c r="K13"/>
  <c r="K37"/>
  <c r="K27"/>
  <c r="K11"/>
  <c r="K38"/>
  <c r="K30"/>
  <c r="K22"/>
  <c r="K14"/>
  <c r="K43"/>
  <c r="K17"/>
  <c r="K31"/>
  <c r="J32" i="22"/>
  <c r="J38"/>
  <c r="K13"/>
  <c r="K29"/>
  <c r="K45"/>
  <c r="J21"/>
  <c r="J37"/>
  <c r="K12"/>
  <c r="K28"/>
  <c r="K44"/>
  <c r="J20"/>
  <c r="J36"/>
  <c r="K15"/>
  <c r="K31"/>
  <c r="J7"/>
  <c r="J23"/>
  <c r="J39"/>
  <c r="K18"/>
  <c r="K34"/>
  <c r="J10"/>
  <c r="J26"/>
  <c r="J42"/>
  <c r="K9"/>
  <c r="K25"/>
  <c r="K41"/>
  <c r="K24"/>
  <c r="K40"/>
  <c r="K11"/>
  <c r="K27"/>
  <c r="K14"/>
  <c r="K30"/>
  <c r="K7"/>
  <c r="K43"/>
  <c r="K21"/>
  <c r="K37"/>
  <c r="J13"/>
  <c r="J29"/>
  <c r="J45"/>
  <c r="K20"/>
  <c r="K36"/>
  <c r="J12"/>
  <c r="J28"/>
  <c r="J44"/>
  <c r="K23"/>
  <c r="K39"/>
  <c r="J15"/>
  <c r="J31"/>
  <c r="K10"/>
  <c r="K26"/>
  <c r="K42"/>
  <c r="J18"/>
  <c r="J34"/>
  <c r="K8"/>
  <c r="I50"/>
  <c r="I51" s="1"/>
  <c r="K17"/>
  <c r="K33"/>
  <c r="J9"/>
  <c r="J25"/>
  <c r="J41"/>
  <c r="K16"/>
  <c r="K32"/>
  <c r="J8"/>
  <c r="J24"/>
  <c r="J40"/>
  <c r="K19"/>
  <c r="K35"/>
  <c r="J11"/>
  <c r="J27"/>
  <c r="J43"/>
  <c r="K22"/>
  <c r="J14"/>
  <c r="J30"/>
  <c r="H50" i="18"/>
  <c r="H51" s="1"/>
  <c r="J10"/>
  <c r="J18"/>
  <c r="J22"/>
  <c r="J26"/>
  <c r="J30"/>
  <c r="J34"/>
  <c r="J38"/>
  <c r="J42"/>
  <c r="J7"/>
  <c r="J9"/>
  <c r="J13"/>
  <c r="J17"/>
  <c r="J21"/>
  <c r="J25"/>
  <c r="J29"/>
  <c r="J33"/>
  <c r="J37"/>
  <c r="J41"/>
  <c r="J45"/>
  <c r="J8"/>
  <c r="J12"/>
  <c r="J16"/>
  <c r="J20"/>
  <c r="J24"/>
  <c r="J28"/>
  <c r="J32"/>
  <c r="J36"/>
  <c r="J40"/>
  <c r="J44"/>
  <c r="J11"/>
  <c r="J15"/>
  <c r="J19"/>
  <c r="J23"/>
  <c r="J27"/>
  <c r="J31"/>
  <c r="J35"/>
  <c r="J39"/>
  <c r="J43"/>
  <c r="J14"/>
  <c r="I50" i="16"/>
  <c r="I51" s="1"/>
  <c r="K11"/>
  <c r="K19"/>
  <c r="K31"/>
  <c r="K39"/>
  <c r="K15"/>
  <c r="K23"/>
  <c r="K27"/>
  <c r="K35"/>
  <c r="K43"/>
  <c r="K24"/>
  <c r="K42"/>
  <c r="K13"/>
  <c r="K29"/>
  <c r="K45"/>
  <c r="K14"/>
  <c r="K28"/>
  <c r="K34"/>
  <c r="K20"/>
  <c r="K36"/>
  <c r="K9"/>
  <c r="K25"/>
  <c r="K41"/>
  <c r="K8"/>
  <c r="K26"/>
  <c r="K44"/>
  <c r="K16"/>
  <c r="K21"/>
  <c r="K37"/>
  <c r="K40"/>
  <c r="K22"/>
  <c r="K38"/>
  <c r="K12"/>
  <c r="K30"/>
  <c r="K17"/>
  <c r="K33"/>
  <c r="K10"/>
  <c r="K18"/>
  <c r="K32"/>
  <c r="K7"/>
  <c r="H50"/>
  <c r="H51" s="1"/>
  <c r="J8"/>
  <c r="J16"/>
  <c r="J24"/>
  <c r="J32"/>
  <c r="J44"/>
  <c r="J12"/>
  <c r="J20"/>
  <c r="J28"/>
  <c r="J40"/>
  <c r="J36"/>
  <c r="J13"/>
  <c r="J21"/>
  <c r="J29"/>
  <c r="J37"/>
  <c r="J45"/>
  <c r="J14"/>
  <c r="J30"/>
  <c r="J11"/>
  <c r="J19"/>
  <c r="J27"/>
  <c r="J35"/>
  <c r="J43"/>
  <c r="J26"/>
  <c r="J42"/>
  <c r="J9"/>
  <c r="J17"/>
  <c r="J25"/>
  <c r="J33"/>
  <c r="J41"/>
  <c r="J22"/>
  <c r="J38"/>
  <c r="J10"/>
  <c r="J7"/>
  <c r="J15"/>
  <c r="J23"/>
  <c r="J31"/>
  <c r="J39"/>
  <c r="J18"/>
  <c r="J34"/>
  <c r="J19" i="1"/>
  <c r="J33"/>
  <c r="J22"/>
  <c r="K13"/>
  <c r="J16"/>
  <c r="J17"/>
  <c r="J12"/>
  <c r="J15"/>
  <c r="J18"/>
  <c r="J13"/>
  <c r="J7"/>
  <c r="J44"/>
  <c r="J45"/>
  <c r="J32"/>
  <c r="J35"/>
  <c r="J34"/>
  <c r="K40"/>
  <c r="K39"/>
  <c r="K42"/>
  <c r="K24"/>
  <c r="J29"/>
  <c r="K23"/>
  <c r="J28"/>
  <c r="K26"/>
  <c r="J31"/>
  <c r="K45"/>
  <c r="J38"/>
  <c r="K8"/>
  <c r="K10"/>
  <c r="K29"/>
  <c r="K20"/>
  <c r="K35"/>
  <c r="K22"/>
  <c r="K9"/>
  <c r="K41"/>
  <c r="K12"/>
  <c r="K28"/>
  <c r="K44"/>
  <c r="J21"/>
  <c r="J37"/>
  <c r="K11"/>
  <c r="K27"/>
  <c r="K43"/>
  <c r="J20"/>
  <c r="J36"/>
  <c r="K14"/>
  <c r="K30"/>
  <c r="K7"/>
  <c r="J23"/>
  <c r="J39"/>
  <c r="K17"/>
  <c r="K33"/>
  <c r="J10"/>
  <c r="J26"/>
  <c r="J42"/>
  <c r="K36"/>
  <c r="K19"/>
  <c r="K38"/>
  <c r="K25"/>
  <c r="K16"/>
  <c r="K32"/>
  <c r="J9"/>
  <c r="J25"/>
  <c r="J41"/>
  <c r="K15"/>
  <c r="K31"/>
  <c r="J8"/>
  <c r="J24"/>
  <c r="J40"/>
  <c r="K18"/>
  <c r="K34"/>
  <c r="J11"/>
  <c r="J27"/>
  <c r="J43"/>
  <c r="K21"/>
  <c r="K37"/>
  <c r="J14"/>
  <c r="J30"/>
  <c r="K13" i="8"/>
  <c r="J12"/>
  <c r="K10"/>
  <c r="K29"/>
  <c r="J20"/>
  <c r="K18"/>
  <c r="K37"/>
  <c r="J36"/>
  <c r="K26"/>
  <c r="K45"/>
  <c r="J44"/>
  <c r="K42"/>
  <c r="K21"/>
  <c r="J28"/>
  <c r="K34"/>
  <c r="K41"/>
  <c r="K33"/>
  <c r="K17"/>
  <c r="K9"/>
  <c r="J40"/>
  <c r="J32"/>
  <c r="J24"/>
  <c r="J8"/>
  <c r="K38"/>
  <c r="K30"/>
  <c r="K22"/>
  <c r="K14"/>
  <c r="J37"/>
  <c r="J29"/>
  <c r="J21"/>
  <c r="K43"/>
  <c r="K35"/>
  <c r="K27"/>
  <c r="K19"/>
  <c r="K11"/>
  <c r="J42"/>
  <c r="J34"/>
  <c r="J26"/>
  <c r="J18"/>
  <c r="J10"/>
  <c r="K40"/>
  <c r="K32"/>
  <c r="K24"/>
  <c r="K16"/>
  <c r="K8"/>
  <c r="J39"/>
  <c r="J31"/>
  <c r="J23"/>
  <c r="J15"/>
  <c r="J7"/>
  <c r="J41"/>
  <c r="J33"/>
  <c r="J25"/>
  <c r="J17"/>
  <c r="J9"/>
  <c r="K39"/>
  <c r="K31"/>
  <c r="K23"/>
  <c r="K15"/>
  <c r="K7"/>
  <c r="J38"/>
  <c r="J30"/>
  <c r="J22"/>
  <c r="J14"/>
  <c r="K44"/>
  <c r="K36"/>
  <c r="K28"/>
  <c r="K20"/>
  <c r="K12"/>
  <c r="J43"/>
  <c r="J35"/>
  <c r="J27"/>
  <c r="J19"/>
  <c r="J11"/>
  <c r="K25"/>
  <c r="J16"/>
  <c r="J45"/>
  <c r="J13"/>
  <c r="H47" i="21"/>
  <c r="J26" s="1"/>
  <c r="I47"/>
  <c r="I50" s="1"/>
  <c r="I51" s="1"/>
  <c r="J47" i="17" l="1"/>
  <c r="K47" i="18"/>
  <c r="K47" i="17"/>
  <c r="J47" i="22"/>
  <c r="K47"/>
  <c r="J47" i="18"/>
  <c r="K47" i="16"/>
  <c r="J47"/>
  <c r="K47" i="1"/>
  <c r="J47"/>
  <c r="K19" i="21"/>
  <c r="K43"/>
  <c r="K38"/>
  <c r="K16"/>
  <c r="K36"/>
  <c r="J47" i="8"/>
  <c r="K32" i="21"/>
  <c r="K44"/>
  <c r="K47" i="8"/>
  <c r="K35" i="21"/>
  <c r="K13"/>
  <c r="K33"/>
  <c r="H50"/>
  <c r="H51" s="1"/>
  <c r="J35"/>
  <c r="J19"/>
  <c r="J39"/>
  <c r="J23"/>
  <c r="J43"/>
  <c r="J27"/>
  <c r="J11"/>
  <c r="J31"/>
  <c r="J15"/>
  <c r="J37"/>
  <c r="J24"/>
  <c r="J33"/>
  <c r="J45"/>
  <c r="J34"/>
  <c r="J9"/>
  <c r="K8"/>
  <c r="K37"/>
  <c r="J42"/>
  <c r="J13"/>
  <c r="K18"/>
  <c r="K27"/>
  <c r="J40"/>
  <c r="J14"/>
  <c r="K34"/>
  <c r="K7"/>
  <c r="K41"/>
  <c r="J12"/>
  <c r="K22"/>
  <c r="J7"/>
  <c r="K23"/>
  <c r="J22"/>
  <c r="K26"/>
  <c r="J25"/>
  <c r="K25"/>
  <c r="J20"/>
  <c r="J29"/>
  <c r="K10"/>
  <c r="K11"/>
  <c r="J41"/>
  <c r="J30"/>
  <c r="K40"/>
  <c r="K14"/>
  <c r="K21"/>
  <c r="J28"/>
  <c r="J21"/>
  <c r="K30"/>
  <c r="K31"/>
  <c r="J38"/>
  <c r="K12"/>
  <c r="J32"/>
  <c r="K17"/>
  <c r="J36"/>
  <c r="J10"/>
  <c r="K28"/>
  <c r="K9"/>
  <c r="K39"/>
  <c r="J8"/>
  <c r="J17"/>
  <c r="K24"/>
  <c r="K29"/>
  <c r="J44"/>
  <c r="J18"/>
  <c r="K42"/>
  <c r="K15"/>
  <c r="J16"/>
  <c r="K20"/>
  <c r="K45"/>
  <c r="J47" l="1"/>
  <c r="K47"/>
</calcChain>
</file>

<file path=xl/sharedStrings.xml><?xml version="1.0" encoding="utf-8"?>
<sst xmlns="http://schemas.openxmlformats.org/spreadsheetml/2006/main" count="946" uniqueCount="100">
  <si>
    <t>ΕΣΩΤΕΡΙΚΟΥ</t>
  </si>
  <si>
    <t>ΕΠΙΒΑΤΕΣ</t>
  </si>
  <si>
    <t>ΣΥΝΟΛΑ ΑΕΡΟΛΙΜΕΝΩΝ</t>
  </si>
  <si>
    <t>Ποσοστό μεταβ.</t>
  </si>
  <si>
    <t>ΚΑΛΥΜΝΟΣ</t>
  </si>
  <si>
    <t xml:space="preserve"> </t>
  </si>
  <si>
    <t>ΑΡΑΞΟΣ</t>
  </si>
  <si>
    <t xml:space="preserve">ΑΚΤΙΟΝ   </t>
  </si>
  <si>
    <t>ΑΣΤΥΠΑΛΑΙΑ</t>
  </si>
  <si>
    <t xml:space="preserve">ΝΕΑ ΑΓΧΙΑΛΟΣ     </t>
  </si>
  <si>
    <t>ΙΩΑΝΝΙΝΑ "ΒΑΣΙΛΕΥΣ ΠΥΡΡΟΣ"</t>
  </si>
  <si>
    <t>ΙΚΑΡΙΑ "ΙΚΑΡΟΣ"</t>
  </si>
  <si>
    <t>ΘΕΣΣΑΛΟΝΙΚΗ "ΜΑΚΕΔΟΝΙΑ"</t>
  </si>
  <si>
    <t>ΗΡΑΚΛΕΙΟ "ΝΙΚΟΣ ΚΑΖΑΝΤΖΑΚΗΣ"</t>
  </si>
  <si>
    <t>ΖΑΚΥΝΘΟΣ "ΔΙΟΝΥΣΙΟΣ ΣΟΛΩΜΟΣ"</t>
  </si>
  <si>
    <t>ΑΛΕΞΑΝΔΡΟΥΠΟΛΙΣ "ΔΗΜΟΚΡΙΤΟΣ"</t>
  </si>
  <si>
    <t>ΚΑΒΑΛΑ "ΜΕΓΑΣ ΑΛΕΞΑΝΔΡΟΣ"</t>
  </si>
  <si>
    <t>ΚΑΛΑΜΑΤΑ</t>
  </si>
  <si>
    <t>ΚΑΡΠΑΘΟΣ</t>
  </si>
  <si>
    <t>ΚΑΣΟΣ</t>
  </si>
  <si>
    <t>ΚΑΣΤΕΛΟΡΙΖΟ</t>
  </si>
  <si>
    <t>ΚΑΣΤΟΡΙΑ "ΑΡΙΣΤΟΤΕΛΗΣ"</t>
  </si>
  <si>
    <t>ΚΕΡΚΥΡΑ "ΙΩΑΝΝΗΣ ΚΑΠΟΔΙΣΤΡΙΑΣ"</t>
  </si>
  <si>
    <t>ΚΕΦΑΛΛΗΝΙΑ</t>
  </si>
  <si>
    <t>ΚΟΖΑΝΗ "ΦΙΛΙΠΠΟΣ"</t>
  </si>
  <si>
    <t>ΚΥΘΗΡΑ "ΑΛΕΞΑΝΔΡΟΣ ΩΝΑΣΗΣ"</t>
  </si>
  <si>
    <t>ΚΩΣ "ΙΠΠΟΚΡΑΤΗΣ"</t>
  </si>
  <si>
    <t>ΛΕΡΟΣ</t>
  </si>
  <si>
    <t>ΛΗΜΝΟΣ "ΗΦΑΙΣΤΟΣ"</t>
  </si>
  <si>
    <t>ΜΗΛΟΣ</t>
  </si>
  <si>
    <t>ΜΥΚΟΝΟΣ</t>
  </si>
  <si>
    <t>ΜΥΤΙΛΗΝΗ "ΟΔΥΣΣΕΑΣ ΕΛΥΤΗΣ"</t>
  </si>
  <si>
    <t>ΝΑΞΟΣ</t>
  </si>
  <si>
    <t>ΠΑΡΟΣ</t>
  </si>
  <si>
    <t>ΡΟΔΟΣ "ΔΙΑΓΟΡΑΣ"</t>
  </si>
  <si>
    <t>ΣΑΜΟΣ "ΑΡΙΣΤΑΡΧΟΣ Ο ΣΑΜΙΟΣ"</t>
  </si>
  <si>
    <t>ΣΑΝΤΟΡΙΝΗ</t>
  </si>
  <si>
    <t>ΣΗΤΕΙΑ</t>
  </si>
  <si>
    <t>ΣΚΙΑΘΟΣ "ΑΛΕΞΑΝΔΡΟΣ ΠΑΠΑΔΙΑΜΑΝΤΗΣ"</t>
  </si>
  <si>
    <t>ΣΚΥΡΟΣ</t>
  </si>
  <si>
    <t>ΧΑΝΙΑ "ΙΩΑΝΝΗΣ ΔΑΣΚΑΛΟΓΙΑΝΝΗΣ"</t>
  </si>
  <si>
    <t>ΧΙΟΣ "ΟΜΗΡΟΣ"</t>
  </si>
  <si>
    <t xml:space="preserve">ΑΘΗΝΑΙ "ΕΛΕΥΘΕΡΙΟΣ ΒΕΝΙΖΕΛΟΣ"   </t>
  </si>
  <si>
    <t>ΠΤΗΣΕΙΣ</t>
  </si>
  <si>
    <t>Αφίξεις</t>
  </si>
  <si>
    <t>Αναχωρ.</t>
  </si>
  <si>
    <t>ΑΕΡΟΛΙΜΕΝΕΣ</t>
  </si>
  <si>
    <t>ΣΥΡΟΣ "ΔΗΜΗΤΡΙΟΣ ΒΙΚΕΛΑΣ"</t>
  </si>
  <si>
    <t>Αφ/Αναχ</t>
  </si>
  <si>
    <t>ΣΥΝΟΛΟ</t>
  </si>
  <si>
    <t>ΠΟΣΟΣΤΟ (%)</t>
  </si>
  <si>
    <t>ΚΙΝΗΣΗ ΑΕΡΟΛΙΜΕΝΩΝ</t>
  </si>
  <si>
    <t>ΕΞΩΤΕΡΙΚΟΥ</t>
  </si>
  <si>
    <t xml:space="preserve">                ΥΠΟΥΡΓΕΙΟ ΥΠΟΔΟΜΩΝ ΚΑΙ ΜΕΤΑΦΟΡΩΝ</t>
  </si>
  <si>
    <t xml:space="preserve">                                ΕΛΛΗΝΙΚΗ ΔΗΜΟΚΡΑΤΙΑ</t>
  </si>
  <si>
    <t xml:space="preserve">                     ΥΠΗΡΕΣΙΑ ΠΟΛΙΤΙΚΗΣ ΑΕΡΟΠΟΡΙΑΣ</t>
  </si>
  <si>
    <t>Αφίξ/Αναχ</t>
  </si>
  <si>
    <t>Αφιχθ.</t>
  </si>
  <si>
    <t xml:space="preserve">ΑΠΡΙΛΙΟΣ 2021 ΠΡΟΣΩΡΙΝΑ ΣΤΟΙΧΕΙΑ </t>
  </si>
  <si>
    <t xml:space="preserve">ΜΑΡΤΙΟΣ 2021 ΠΡΟΣΩΡΙΝΑ ΣΤΟΙΧΕΙΑ </t>
  </si>
  <si>
    <t xml:space="preserve">ΦΕΒΡΟΥΑΡΙΟΣ 2021 ΠΡΟΣΩΡΙΝΑ ΣΤΟΙΧΕΙΑ </t>
  </si>
  <si>
    <t xml:space="preserve">ΙΑΝΟΥΑΡΙΟΣ 2021 ΠΡΟΣΩΡΙΝΑ ΣΤΟΙΧΕΙΑ </t>
  </si>
  <si>
    <t xml:space="preserve">ΜΑΪΟΣ 2021 ΠΡΟΣΩΡΙΝΑ ΣΤΟΙΧΕΙΑ </t>
  </si>
  <si>
    <t>ΙΑΝΟΥΑΡΙΟΣ 2020 οριστικά</t>
  </si>
  <si>
    <t>ΙΑΝΟΥΑΡΙΟΣ 2021 προσωρινά</t>
  </si>
  <si>
    <t>ΦΕΒΡΟΥΑΡΙΟΣ 2020 οριστικά</t>
  </si>
  <si>
    <t>ΦΕΒΡΟΥΑΡΙΟΣ 2021 προσωρινά</t>
  </si>
  <si>
    <t>ΜΑΡΤΙΟΣ 2020 οριστικά</t>
  </si>
  <si>
    <t>ΜΑΡΤΙΟΣ 2021 προσωρινά</t>
  </si>
  <si>
    <t>ΑΠΡΙΛΙΟΣ  2020 οριστικά</t>
  </si>
  <si>
    <t>ΑΠΡΙΛΙΟΣ  2021 προσωρινά</t>
  </si>
  <si>
    <t>ΜΑΙΟΣ  2020 οριστικά</t>
  </si>
  <si>
    <t>ΜΑΙΟΣ  2021 προσωρινά</t>
  </si>
  <si>
    <t>ΙΟΥΝΙΟΣ  2020 οριστικά</t>
  </si>
  <si>
    <t>ΙΟΥΝΙΟΣ  2021 προσωρινά</t>
  </si>
  <si>
    <t xml:space="preserve">ΙΟΥΝΙΟΣ 2021  ΠΡΟΣΩΡΙΝΑ ΣΤΟΙΧΕΙΑ </t>
  </si>
  <si>
    <t xml:space="preserve">ΙΟΥΛΙΟΣ 2021  ΠΡΟΣΩΡΙΝΑ ΣΤΟΙΧΕΙΑ </t>
  </si>
  <si>
    <t>ΙΟΥΛΙΟΣ  2020 οριστικά</t>
  </si>
  <si>
    <t>ΙΟΥΛΙΟΣ  2021 προσωρινά</t>
  </si>
  <si>
    <t>Μεταβολή (%) 2021 vs 2020</t>
  </si>
  <si>
    <t>Πηγές: AIA, FRG, HCAA</t>
  </si>
  <si>
    <t xml:space="preserve">ΑΥΓΟΥΣΤΟΣ 2021 ΠΡΟΣΩΡΙΝΑ ΣΤΟΙΧΕΙΑ </t>
  </si>
  <si>
    <t xml:space="preserve">ΣΕΠΤΕΜΒΡΙΟΣ 2021 ΠΡΟΣΩΡΙΝΑ ΣΤΟΙΧΕΙΑ </t>
  </si>
  <si>
    <t>ΑΥΓΟΥΣΤΟΣ  2020 οριστικά</t>
  </si>
  <si>
    <t>ΑΥΓΟΥΣΤΟΣ  2021 προσωρινά</t>
  </si>
  <si>
    <t>ΣΕΠΤΕΜΒΡΙΟΣ  2020 οριστικά</t>
  </si>
  <si>
    <t>ΣΕΠΤΕΜΒΡΙΟΣ  2021 προσωρινά</t>
  </si>
  <si>
    <t xml:space="preserve">ΟΚΤΩΒΡΙΟΣ 2021 ΠΡΟΣΩΡΙΝΑ ΣΤΟΙΧΕΙΑ </t>
  </si>
  <si>
    <t>ΟΚΤΩΒΡΙΟΣ  2020 οριστικά</t>
  </si>
  <si>
    <t>ΟΚΤΩΒΡΙΟΣ  2021 προσωρινά</t>
  </si>
  <si>
    <t xml:space="preserve">2020 οριστικά </t>
  </si>
  <si>
    <t>2021 προσωρινά</t>
  </si>
  <si>
    <t>Μεταβολή (%)</t>
  </si>
  <si>
    <t>ΝΟΕΜΒΡΙΟΣ  2020 οριστικά</t>
  </si>
  <si>
    <t>ΝΟΕΜΒΡΙΟΣ  2021 προσωρινά</t>
  </si>
  <si>
    <t xml:space="preserve">ΝΟΕΜΒΡΙΟΣ 2021 ΠΡΟΣΩΡΙΝΑ ΣΤΟΙΧΕΙΑ </t>
  </si>
  <si>
    <t xml:space="preserve">ΔΕΚΕΜΒΡΙΟΣ 2021 ΠΡΟΣΩΡΙΝΑ ΣΤΟΙΧΕΙΑ </t>
  </si>
  <si>
    <t>ΔΕΚΕΜΒΡΙΟΣ  2020 οριστικά</t>
  </si>
  <si>
    <t>ΔΕΚΕΜΒΡΙΟΣ  2021 προσωρινά</t>
  </si>
  <si>
    <t xml:space="preserve">2021 ΠΡΟΣΩΡΙΝΑ ΣΤΟΙΧΕΙΑ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</si>
</sst>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9">
    <font>
      <sz val="10"/>
      <name val="Arial Greek"/>
      <charset val="161"/>
    </font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12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0"/>
      <name val="Arial Greek"/>
      <charset val="161"/>
    </font>
    <font>
      <b/>
      <i/>
      <sz val="10"/>
      <name val="Arial"/>
      <family val="2"/>
    </font>
    <font>
      <sz val="11"/>
      <name val="Arial"/>
      <family val="2"/>
    </font>
    <font>
      <sz val="12"/>
      <name val="Arial"/>
      <family val="2"/>
      <charset val="161"/>
    </font>
    <font>
      <sz val="13"/>
      <name val="Arial"/>
      <family val="2"/>
      <charset val="161"/>
    </font>
    <font>
      <sz val="13"/>
      <name val="Arial Greek"/>
      <charset val="161"/>
    </font>
    <font>
      <sz val="12"/>
      <color theme="0"/>
      <name val="Arial"/>
      <family val="2"/>
      <charset val="161"/>
    </font>
    <font>
      <sz val="13"/>
      <color theme="0"/>
      <name val="Arial"/>
      <family val="2"/>
      <charset val="161"/>
    </font>
    <font>
      <sz val="12"/>
      <color rgb="FF7030A0"/>
      <name val="Arial"/>
      <family val="2"/>
      <charset val="161"/>
    </font>
    <font>
      <sz val="12"/>
      <color rgb="FF7030A0"/>
      <name val="Arial Greek"/>
      <charset val="161"/>
    </font>
    <font>
      <i/>
      <sz val="14"/>
      <color rgb="FF7030A0"/>
      <name val="Arial"/>
      <family val="2"/>
      <charset val="161"/>
    </font>
    <font>
      <sz val="13"/>
      <color theme="0"/>
      <name val="Arial Greek"/>
      <charset val="161"/>
    </font>
    <font>
      <sz val="13"/>
      <color rgb="FF7030A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88">
    <xf numFmtId="0" fontId="0" fillId="0" borderId="0" xfId="0"/>
    <xf numFmtId="0" fontId="4" fillId="0" borderId="0" xfId="0" applyFont="1" applyBorder="1"/>
    <xf numFmtId="0" fontId="0" fillId="0" borderId="0" xfId="0" applyBorder="1"/>
    <xf numFmtId="0" fontId="2" fillId="0" borderId="0" xfId="0" applyFont="1" applyFill="1" applyBorder="1"/>
    <xf numFmtId="0" fontId="2" fillId="0" borderId="0" xfId="0" applyFont="1" applyBorder="1"/>
    <xf numFmtId="164" fontId="2" fillId="0" borderId="0" xfId="0" applyNumberFormat="1" applyFont="1" applyBorder="1"/>
    <xf numFmtId="0" fontId="0" fillId="0" borderId="0" xfId="0" applyFont="1" applyBorder="1"/>
    <xf numFmtId="0" fontId="1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5" fillId="0" borderId="0" xfId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5" fillId="0" borderId="0" xfId="0" applyFont="1" applyBorder="1"/>
    <xf numFmtId="0" fontId="9" fillId="0" borderId="0" xfId="0" applyFont="1" applyBorder="1" applyAlignment="1"/>
    <xf numFmtId="0" fontId="10" fillId="0" borderId="0" xfId="0" quotePrefix="1" applyFont="1" applyBorder="1"/>
    <xf numFmtId="0" fontId="10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165" fontId="10" fillId="0" borderId="0" xfId="0" applyNumberFormat="1" applyFont="1" applyBorder="1"/>
    <xf numFmtId="0" fontId="10" fillId="2" borderId="0" xfId="0" applyFont="1" applyFill="1" applyBorder="1"/>
    <xf numFmtId="3" fontId="10" fillId="0" borderId="0" xfId="0" applyNumberFormat="1" applyFont="1" applyBorder="1"/>
    <xf numFmtId="3" fontId="10" fillId="2" borderId="0" xfId="0" applyNumberFormat="1" applyFont="1" applyFill="1" applyBorder="1"/>
    <xf numFmtId="3" fontId="10" fillId="0" borderId="0" xfId="0" applyNumberFormat="1" applyFont="1" applyBorder="1" applyAlignment="1"/>
    <xf numFmtId="0" fontId="0" fillId="4" borderId="0" xfId="0" applyFill="1" applyBorder="1"/>
    <xf numFmtId="3" fontId="10" fillId="4" borderId="0" xfId="0" applyNumberFormat="1" applyFont="1" applyFill="1" applyBorder="1"/>
    <xf numFmtId="165" fontId="10" fillId="4" borderId="0" xfId="0" applyNumberFormat="1" applyFont="1" applyFill="1" applyBorder="1"/>
    <xf numFmtId="0" fontId="11" fillId="0" borderId="0" xfId="0" applyFont="1" applyBorder="1"/>
    <xf numFmtId="3" fontId="10" fillId="0" borderId="0" xfId="0" quotePrefix="1" applyNumberFormat="1" applyFont="1" applyBorder="1"/>
    <xf numFmtId="3" fontId="10" fillId="0" borderId="0" xfId="0" applyNumberFormat="1" applyFont="1" applyBorder="1" applyAlignment="1">
      <alignment horizontal="center"/>
    </xf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4" fillId="0" borderId="0" xfId="0" applyFont="1" applyBorder="1" applyAlignment="1"/>
    <xf numFmtId="0" fontId="14" fillId="0" borderId="0" xfId="0" applyFont="1" applyBorder="1"/>
    <xf numFmtId="0" fontId="14" fillId="4" borderId="0" xfId="0" applyFont="1" applyFill="1" applyBorder="1"/>
    <xf numFmtId="165" fontId="11" fillId="0" borderId="0" xfId="0" applyNumberFormat="1" applyFont="1" applyBorder="1"/>
    <xf numFmtId="165" fontId="11" fillId="2" borderId="0" xfId="0" applyNumberFormat="1" applyFont="1" applyFill="1" applyBorder="1"/>
    <xf numFmtId="3" fontId="10" fillId="0" borderId="0" xfId="1" applyNumberFormat="1" applyFont="1" applyBorder="1"/>
    <xf numFmtId="165" fontId="10" fillId="0" borderId="0" xfId="1" applyNumberFormat="1" applyFont="1" applyBorder="1"/>
    <xf numFmtId="0" fontId="15" fillId="4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0" fillId="0" borderId="1" xfId="0" applyBorder="1"/>
    <xf numFmtId="0" fontId="12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0" fillId="0" borderId="2" xfId="0" applyFont="1" applyBorder="1"/>
    <xf numFmtId="3" fontId="10" fillId="0" borderId="2" xfId="0" applyNumberFormat="1" applyFont="1" applyBorder="1"/>
    <xf numFmtId="3" fontId="10" fillId="0" borderId="2" xfId="0" applyNumberFormat="1" applyFont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2" xfId="0" applyFont="1" applyFill="1" applyBorder="1"/>
    <xf numFmtId="3" fontId="13" fillId="3" borderId="0" xfId="0" applyNumberFormat="1" applyFont="1" applyFill="1" applyBorder="1"/>
    <xf numFmtId="3" fontId="13" fillId="3" borderId="2" xfId="0" applyNumberFormat="1" applyFont="1" applyFill="1" applyBorder="1"/>
    <xf numFmtId="165" fontId="17" fillId="3" borderId="0" xfId="0" applyNumberFormat="1" applyFont="1" applyFill="1" applyBorder="1"/>
    <xf numFmtId="0" fontId="18" fillId="0" borderId="0" xfId="0" applyFont="1" applyBorder="1"/>
    <xf numFmtId="0" fontId="13" fillId="3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3" fontId="0" fillId="0" borderId="0" xfId="0" applyNumberFormat="1" applyBorder="1"/>
    <xf numFmtId="0" fontId="13" fillId="3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3" fontId="11" fillId="0" borderId="0" xfId="0" applyNumberFormat="1" applyFont="1" applyBorder="1"/>
    <xf numFmtId="0" fontId="13" fillId="3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2">
    <cellStyle name="Βασικό_Φύλλο1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6" name="5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775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558800</xdr:colOff>
      <xdr:row>2</xdr:row>
      <xdr:rowOff>177800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57150"/>
          <a:ext cx="501650" cy="50165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775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4" name="2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38841" y="55563"/>
          <a:ext cx="89757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4" name="2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775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4" name="3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775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0</xdr:col>
      <xdr:colOff>558800</xdr:colOff>
      <xdr:row>2</xdr:row>
      <xdr:rowOff>177800</xdr:rowOff>
    </xdr:to>
    <xdr:pic>
      <xdr:nvPicPr>
        <xdr:cNvPr id="819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57150"/>
          <a:ext cx="501650" cy="5016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775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775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775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775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3" name="2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775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4" name="3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140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4" name="3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140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889001</xdr:colOff>
      <xdr:row>0</xdr:row>
      <xdr:rowOff>55563</xdr:rowOff>
    </xdr:from>
    <xdr:to>
      <xdr:col>10</xdr:col>
      <xdr:colOff>849313</xdr:colOff>
      <xdr:row>2</xdr:row>
      <xdr:rowOff>158751</xdr:rowOff>
    </xdr:to>
    <xdr:pic>
      <xdr:nvPicPr>
        <xdr:cNvPr id="4" name="3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1401" y="55563"/>
          <a:ext cx="912812" cy="484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oleObject" Target="../embeddings/oleObject2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oleObject" Target="../embeddings/oleObject2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oleObject" Target="../embeddings/oleObject2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oleObject" Target="../embeddings/oleObject5.bin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10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oleObject" Target="../embeddings/oleObject8.bin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14.bin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3.bin"/><Relationship Id="rId5" Type="http://schemas.openxmlformats.org/officeDocument/2006/relationships/oleObject" Target="../embeddings/oleObject12.bin"/><Relationship Id="rId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18.bin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7.bin"/><Relationship Id="rId5" Type="http://schemas.openxmlformats.org/officeDocument/2006/relationships/oleObject" Target="../embeddings/oleObject16.bin"/><Relationship Id="rId4" Type="http://schemas.openxmlformats.org/officeDocument/2006/relationships/oleObject" Target="../embeddings/oleObject1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oleObject" Target="../embeddings/oleObject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oleObject" Target="../embeddings/oleObject2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oleObject" Target="../embeddings/oleObject2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/>
  <dimension ref="A1:L57"/>
  <sheetViews>
    <sheetView zoomScale="80" zoomScaleNormal="80" workbookViewId="0">
      <pane ySplit="6" topLeftCell="A7" activePane="bottomLeft" state="frozen"/>
      <selection pane="bottomLeft" activeCell="L1" sqref="L1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2" ht="15" customHeight="1">
      <c r="A1" s="36" t="s">
        <v>54</v>
      </c>
      <c r="B1" s="11"/>
      <c r="C1" s="11"/>
      <c r="D1" s="11"/>
      <c r="E1" s="12"/>
      <c r="F1" s="52" t="s">
        <v>51</v>
      </c>
      <c r="G1"/>
      <c r="H1" s="13"/>
      <c r="I1" s="13"/>
    </row>
    <row r="2" spans="1:12" ht="15" customHeight="1">
      <c r="A2" s="36" t="s">
        <v>53</v>
      </c>
      <c r="B2" s="12"/>
      <c r="C2" s="12"/>
      <c r="D2" s="12"/>
      <c r="E2" s="12"/>
      <c r="F2" s="53" t="s">
        <v>61</v>
      </c>
      <c r="G2"/>
      <c r="H2" s="13"/>
      <c r="I2" s="13"/>
    </row>
    <row r="3" spans="1:12" ht="15" customHeight="1">
      <c r="A3" s="43" t="s">
        <v>55</v>
      </c>
      <c r="B3" s="20"/>
      <c r="C3" s="21"/>
      <c r="D3" s="20"/>
      <c r="E3" s="20"/>
      <c r="F3" s="54" t="s">
        <v>80</v>
      </c>
      <c r="G3" s="20"/>
      <c r="H3" s="13"/>
      <c r="I3" s="13"/>
      <c r="J3" s="27"/>
      <c r="K3" s="27"/>
      <c r="L3" s="27"/>
    </row>
    <row r="4" spans="1:12" ht="15" customHeight="1">
      <c r="A4" s="46"/>
      <c r="B4" s="80" t="s">
        <v>0</v>
      </c>
      <c r="C4" s="81"/>
      <c r="D4" s="82"/>
      <c r="E4" s="80" t="s">
        <v>52</v>
      </c>
      <c r="F4" s="81"/>
      <c r="G4" s="82"/>
      <c r="H4" s="78" t="s">
        <v>49</v>
      </c>
      <c r="I4" s="79"/>
      <c r="J4" s="78" t="s">
        <v>50</v>
      </c>
      <c r="K4" s="78"/>
      <c r="L4" s="27"/>
    </row>
    <row r="5" spans="1:12" ht="15" customHeight="1">
      <c r="A5" s="56" t="s">
        <v>46</v>
      </c>
      <c r="B5" s="55" t="s">
        <v>43</v>
      </c>
      <c r="C5" s="78" t="s">
        <v>1</v>
      </c>
      <c r="D5" s="79"/>
      <c r="E5" s="55" t="s">
        <v>43</v>
      </c>
      <c r="F5" s="78" t="s">
        <v>1</v>
      </c>
      <c r="G5" s="79"/>
      <c r="H5" s="55" t="s">
        <v>43</v>
      </c>
      <c r="I5" s="56" t="s">
        <v>1</v>
      </c>
      <c r="J5" s="55" t="s">
        <v>43</v>
      </c>
      <c r="K5" s="55" t="s">
        <v>1</v>
      </c>
      <c r="L5" s="27"/>
    </row>
    <row r="6" spans="1:12" ht="15" customHeight="1">
      <c r="A6" s="46"/>
      <c r="B6" s="73" t="s">
        <v>56</v>
      </c>
      <c r="C6" s="71" t="s">
        <v>57</v>
      </c>
      <c r="D6" s="56" t="s">
        <v>45</v>
      </c>
      <c r="E6" s="73" t="s">
        <v>56</v>
      </c>
      <c r="F6" s="71" t="s">
        <v>57</v>
      </c>
      <c r="G6" s="56" t="s">
        <v>45</v>
      </c>
      <c r="H6" s="73" t="s">
        <v>56</v>
      </c>
      <c r="I6" s="56" t="s">
        <v>48</v>
      </c>
      <c r="J6" s="73" t="s">
        <v>56</v>
      </c>
      <c r="K6" s="55" t="s">
        <v>48</v>
      </c>
      <c r="L6" s="27"/>
    </row>
    <row r="7" spans="1:12" ht="15" customHeight="1">
      <c r="A7" s="38" t="s">
        <v>42</v>
      </c>
      <c r="B7" s="28">
        <v>3135</v>
      </c>
      <c r="C7" s="28">
        <v>58701</v>
      </c>
      <c r="D7" s="28">
        <v>51530</v>
      </c>
      <c r="E7" s="28">
        <v>2237</v>
      </c>
      <c r="F7" s="28">
        <v>50813</v>
      </c>
      <c r="G7" s="28">
        <v>67843</v>
      </c>
      <c r="H7" s="28">
        <f t="shared" ref="H7:H45" si="0">B7+E7</f>
        <v>5372</v>
      </c>
      <c r="I7" s="28">
        <f t="shared" ref="I7:I45" si="1">C7+D7+F7+G7</f>
        <v>228887</v>
      </c>
      <c r="J7" s="29">
        <f>H7/$H$47</f>
        <v>0.53628830987321552</v>
      </c>
      <c r="K7" s="29">
        <f>I7/$I$47</f>
        <v>0.59689305906160683</v>
      </c>
      <c r="L7" s="27"/>
    </row>
    <row r="8" spans="1:12" ht="15" customHeight="1">
      <c r="A8" s="38" t="s">
        <v>7</v>
      </c>
      <c r="B8" s="28">
        <v>52</v>
      </c>
      <c r="C8" s="28">
        <v>46</v>
      </c>
      <c r="D8" s="28">
        <v>55</v>
      </c>
      <c r="E8" s="28">
        <v>0</v>
      </c>
      <c r="F8" s="28">
        <v>0</v>
      </c>
      <c r="G8" s="28">
        <v>0</v>
      </c>
      <c r="H8" s="28">
        <f t="shared" si="0"/>
        <v>52</v>
      </c>
      <c r="I8" s="28">
        <f t="shared" si="1"/>
        <v>101</v>
      </c>
      <c r="J8" s="29">
        <f t="shared" ref="J8:J45" si="2">H8/$H$47</f>
        <v>5.1911750024957572E-3</v>
      </c>
      <c r="K8" s="29">
        <f t="shared" ref="K8:K45" si="3">I8/$I$47</f>
        <v>2.6338847975298856E-4</v>
      </c>
      <c r="L8" s="27"/>
    </row>
    <row r="9" spans="1:12" ht="15" customHeight="1">
      <c r="A9" s="38" t="s">
        <v>15</v>
      </c>
      <c r="B9" s="28">
        <v>138</v>
      </c>
      <c r="C9" s="28">
        <v>2753</v>
      </c>
      <c r="D9" s="28">
        <v>2719</v>
      </c>
      <c r="E9" s="28">
        <v>0</v>
      </c>
      <c r="F9" s="28">
        <v>0</v>
      </c>
      <c r="G9" s="28">
        <v>0</v>
      </c>
      <c r="H9" s="28">
        <f t="shared" si="0"/>
        <v>138</v>
      </c>
      <c r="I9" s="28">
        <f t="shared" si="1"/>
        <v>5472</v>
      </c>
      <c r="J9" s="29">
        <f t="shared" si="2"/>
        <v>1.3776579814315664E-2</v>
      </c>
      <c r="K9" s="29">
        <f t="shared" si="3"/>
        <v>1.4269918427805478E-2</v>
      </c>
      <c r="L9" s="27"/>
    </row>
    <row r="10" spans="1:12" ht="15" customHeight="1">
      <c r="A10" s="38" t="s">
        <v>6</v>
      </c>
      <c r="B10" s="28">
        <v>2</v>
      </c>
      <c r="C10" s="28">
        <v>1</v>
      </c>
      <c r="D10" s="28">
        <v>0</v>
      </c>
      <c r="E10" s="28">
        <v>0</v>
      </c>
      <c r="F10" s="28">
        <v>0</v>
      </c>
      <c r="G10" s="28">
        <v>0</v>
      </c>
      <c r="H10" s="28">
        <f t="shared" si="0"/>
        <v>2</v>
      </c>
      <c r="I10" s="28">
        <f t="shared" si="1"/>
        <v>1</v>
      </c>
      <c r="J10" s="29">
        <f t="shared" si="2"/>
        <v>1.9966057701906759E-4</v>
      </c>
      <c r="K10" s="29">
        <f t="shared" si="3"/>
        <v>2.6078067302276095E-6</v>
      </c>
      <c r="L10" s="27"/>
    </row>
    <row r="11" spans="1:12" ht="15" customHeight="1">
      <c r="A11" s="38" t="s">
        <v>8</v>
      </c>
      <c r="B11" s="28">
        <v>23</v>
      </c>
      <c r="C11" s="28">
        <v>89</v>
      </c>
      <c r="D11" s="28">
        <v>95</v>
      </c>
      <c r="E11" s="28">
        <v>0</v>
      </c>
      <c r="F11" s="28">
        <v>0</v>
      </c>
      <c r="G11" s="28">
        <v>0</v>
      </c>
      <c r="H11" s="28">
        <f t="shared" si="0"/>
        <v>23</v>
      </c>
      <c r="I11" s="28">
        <f t="shared" si="1"/>
        <v>184</v>
      </c>
      <c r="J11" s="29">
        <f t="shared" si="2"/>
        <v>2.2960966357192772E-3</v>
      </c>
      <c r="K11" s="29">
        <f t="shared" si="3"/>
        <v>4.7983643836188014E-4</v>
      </c>
      <c r="L11" s="27"/>
    </row>
    <row r="12" spans="1:12" ht="15" customHeight="1">
      <c r="A12" s="38" t="s">
        <v>14</v>
      </c>
      <c r="B12" s="28">
        <v>68</v>
      </c>
      <c r="C12" s="28">
        <v>373</v>
      </c>
      <c r="D12" s="28">
        <v>430</v>
      </c>
      <c r="E12" s="28">
        <v>0</v>
      </c>
      <c r="F12" s="28">
        <v>0</v>
      </c>
      <c r="G12" s="28">
        <v>0</v>
      </c>
      <c r="H12" s="28">
        <f t="shared" si="0"/>
        <v>68</v>
      </c>
      <c r="I12" s="28">
        <f t="shared" si="1"/>
        <v>803</v>
      </c>
      <c r="J12" s="29">
        <f t="shared" si="2"/>
        <v>6.7884596186482977E-3</v>
      </c>
      <c r="K12" s="29">
        <f t="shared" si="3"/>
        <v>2.0940688043727704E-3</v>
      </c>
      <c r="L12" s="27"/>
    </row>
    <row r="13" spans="1:12" ht="15" customHeight="1">
      <c r="A13" s="38" t="s">
        <v>13</v>
      </c>
      <c r="B13" s="28">
        <v>449</v>
      </c>
      <c r="C13" s="28">
        <v>10342</v>
      </c>
      <c r="D13" s="28">
        <v>11462</v>
      </c>
      <c r="E13" s="28">
        <v>16</v>
      </c>
      <c r="F13" s="28">
        <v>458</v>
      </c>
      <c r="G13" s="28">
        <v>370</v>
      </c>
      <c r="H13" s="28">
        <f t="shared" si="0"/>
        <v>465</v>
      </c>
      <c r="I13" s="28">
        <f t="shared" si="1"/>
        <v>22632</v>
      </c>
      <c r="J13" s="29">
        <f t="shared" si="2"/>
        <v>4.6421084156933211E-2</v>
      </c>
      <c r="K13" s="29">
        <f t="shared" si="3"/>
        <v>5.9019881918511256E-2</v>
      </c>
      <c r="L13" s="27"/>
    </row>
    <row r="14" spans="1:12" ht="15" customHeight="1">
      <c r="A14" s="38" t="s">
        <v>12</v>
      </c>
      <c r="B14" s="28">
        <v>734</v>
      </c>
      <c r="C14" s="28">
        <v>13937</v>
      </c>
      <c r="D14" s="28">
        <v>16921</v>
      </c>
      <c r="E14" s="28">
        <v>297</v>
      </c>
      <c r="F14" s="28">
        <v>8746</v>
      </c>
      <c r="G14" s="28">
        <v>12521</v>
      </c>
      <c r="H14" s="28">
        <f t="shared" si="0"/>
        <v>1031</v>
      </c>
      <c r="I14" s="28">
        <f t="shared" si="1"/>
        <v>52125</v>
      </c>
      <c r="J14" s="29">
        <f t="shared" si="2"/>
        <v>0.10292502745332933</v>
      </c>
      <c r="K14" s="29">
        <f t="shared" si="3"/>
        <v>0.13593192581311414</v>
      </c>
      <c r="L14" s="27"/>
    </row>
    <row r="15" spans="1:12" ht="15" customHeight="1">
      <c r="A15" s="38" t="s">
        <v>11</v>
      </c>
      <c r="B15" s="28">
        <v>35</v>
      </c>
      <c r="C15" s="28">
        <v>406</v>
      </c>
      <c r="D15" s="28">
        <v>575</v>
      </c>
      <c r="E15" s="28">
        <v>0</v>
      </c>
      <c r="F15" s="28">
        <v>0</v>
      </c>
      <c r="G15" s="28">
        <v>0</v>
      </c>
      <c r="H15" s="28">
        <f t="shared" si="0"/>
        <v>35</v>
      </c>
      <c r="I15" s="28">
        <f t="shared" si="1"/>
        <v>981</v>
      </c>
      <c r="J15" s="29">
        <f t="shared" si="2"/>
        <v>3.4940600978336828E-3</v>
      </c>
      <c r="K15" s="29">
        <f t="shared" si="3"/>
        <v>2.5582584023532847E-3</v>
      </c>
      <c r="L15" s="27"/>
    </row>
    <row r="16" spans="1:12" ht="15" customHeight="1">
      <c r="A16" s="38" t="s">
        <v>10</v>
      </c>
      <c r="B16" s="28">
        <v>64</v>
      </c>
      <c r="C16" s="28">
        <v>638</v>
      </c>
      <c r="D16" s="28">
        <v>848</v>
      </c>
      <c r="E16" s="28">
        <v>0</v>
      </c>
      <c r="F16" s="28">
        <v>0</v>
      </c>
      <c r="G16" s="28">
        <v>0</v>
      </c>
      <c r="H16" s="28">
        <f t="shared" si="0"/>
        <v>64</v>
      </c>
      <c r="I16" s="28">
        <f t="shared" si="1"/>
        <v>1486</v>
      </c>
      <c r="J16" s="29">
        <f t="shared" si="2"/>
        <v>6.3891384646101628E-3</v>
      </c>
      <c r="K16" s="29">
        <f t="shared" si="3"/>
        <v>3.8752008011182274E-3</v>
      </c>
      <c r="L16" s="27"/>
    </row>
    <row r="17" spans="1:12" ht="15" customHeight="1">
      <c r="A17" s="38" t="s">
        <v>16</v>
      </c>
      <c r="B17" s="28">
        <v>28</v>
      </c>
      <c r="C17" s="28">
        <v>413</v>
      </c>
      <c r="D17" s="28">
        <v>504</v>
      </c>
      <c r="E17" s="28">
        <v>0</v>
      </c>
      <c r="F17" s="28">
        <v>0</v>
      </c>
      <c r="G17" s="28">
        <v>0</v>
      </c>
      <c r="H17" s="28">
        <f t="shared" si="0"/>
        <v>28</v>
      </c>
      <c r="I17" s="28">
        <f t="shared" si="1"/>
        <v>917</v>
      </c>
      <c r="J17" s="29">
        <f t="shared" si="2"/>
        <v>2.7952480782669461E-3</v>
      </c>
      <c r="K17" s="29">
        <f t="shared" si="3"/>
        <v>2.3913587716187178E-3</v>
      </c>
      <c r="L17" s="27"/>
    </row>
    <row r="18" spans="1:12" ht="15" customHeight="1">
      <c r="A18" s="38" t="s">
        <v>17</v>
      </c>
      <c r="B18" s="28">
        <v>16</v>
      </c>
      <c r="C18" s="28">
        <v>111</v>
      </c>
      <c r="D18" s="28">
        <v>156</v>
      </c>
      <c r="E18" s="28">
        <v>0</v>
      </c>
      <c r="F18" s="28">
        <v>0</v>
      </c>
      <c r="G18" s="28">
        <v>0</v>
      </c>
      <c r="H18" s="28">
        <f t="shared" si="0"/>
        <v>16</v>
      </c>
      <c r="I18" s="28">
        <f t="shared" si="1"/>
        <v>267</v>
      </c>
      <c r="J18" s="29">
        <f t="shared" si="2"/>
        <v>1.5972846161525407E-3</v>
      </c>
      <c r="K18" s="29">
        <f t="shared" si="3"/>
        <v>6.9628439697077171E-4</v>
      </c>
      <c r="L18" s="27"/>
    </row>
    <row r="19" spans="1:12" ht="15" customHeight="1">
      <c r="A19" s="38" t="s">
        <v>4</v>
      </c>
      <c r="B19" s="28">
        <v>62</v>
      </c>
      <c r="C19" s="28">
        <v>68</v>
      </c>
      <c r="D19" s="28">
        <v>133</v>
      </c>
      <c r="E19" s="28">
        <v>0</v>
      </c>
      <c r="F19" s="28">
        <v>0</v>
      </c>
      <c r="G19" s="28">
        <v>0</v>
      </c>
      <c r="H19" s="28">
        <f t="shared" si="0"/>
        <v>62</v>
      </c>
      <c r="I19" s="28">
        <f t="shared" si="1"/>
        <v>201</v>
      </c>
      <c r="J19" s="29">
        <f t="shared" si="2"/>
        <v>6.1894778875910949E-3</v>
      </c>
      <c r="K19" s="29">
        <f t="shared" si="3"/>
        <v>5.2416915277574952E-4</v>
      </c>
      <c r="L19" s="27"/>
    </row>
    <row r="20" spans="1:12" ht="15" customHeight="1">
      <c r="A20" s="38" t="s">
        <v>18</v>
      </c>
      <c r="B20" s="28">
        <v>102</v>
      </c>
      <c r="C20" s="28">
        <v>613</v>
      </c>
      <c r="D20" s="28">
        <v>643</v>
      </c>
      <c r="E20" s="28">
        <v>0</v>
      </c>
      <c r="F20" s="28">
        <v>0</v>
      </c>
      <c r="G20" s="28">
        <v>0</v>
      </c>
      <c r="H20" s="28">
        <f t="shared" si="0"/>
        <v>102</v>
      </c>
      <c r="I20" s="28">
        <f t="shared" si="1"/>
        <v>1256</v>
      </c>
      <c r="J20" s="29">
        <f t="shared" si="2"/>
        <v>1.0182689427972447E-2</v>
      </c>
      <c r="K20" s="29">
        <f t="shared" si="3"/>
        <v>3.2754052531658775E-3</v>
      </c>
      <c r="L20" s="27"/>
    </row>
    <row r="21" spans="1:12" ht="15" customHeight="1">
      <c r="A21" s="37" t="s">
        <v>19</v>
      </c>
      <c r="B21" s="28">
        <v>13</v>
      </c>
      <c r="C21" s="28">
        <v>8</v>
      </c>
      <c r="D21" s="28">
        <v>16</v>
      </c>
      <c r="E21" s="28">
        <v>0</v>
      </c>
      <c r="F21" s="28">
        <v>0</v>
      </c>
      <c r="G21" s="28">
        <v>0</v>
      </c>
      <c r="H21" s="24">
        <f t="shared" si="0"/>
        <v>13</v>
      </c>
      <c r="I21" s="24">
        <f t="shared" si="1"/>
        <v>24</v>
      </c>
      <c r="J21" s="22">
        <f t="shared" si="2"/>
        <v>1.2977937506239393E-3</v>
      </c>
      <c r="K21" s="22">
        <f t="shared" si="3"/>
        <v>6.2587361525462632E-5</v>
      </c>
    </row>
    <row r="22" spans="1:12" ht="15" customHeight="1">
      <c r="A22" s="37" t="s">
        <v>20</v>
      </c>
      <c r="B22" s="28">
        <v>22</v>
      </c>
      <c r="C22" s="28">
        <v>42</v>
      </c>
      <c r="D22" s="28">
        <v>36</v>
      </c>
      <c r="E22" s="28">
        <v>0</v>
      </c>
      <c r="F22" s="28">
        <v>0</v>
      </c>
      <c r="G22" s="28">
        <v>0</v>
      </c>
      <c r="H22" s="24">
        <f t="shared" si="0"/>
        <v>22</v>
      </c>
      <c r="I22" s="24">
        <f t="shared" si="1"/>
        <v>78</v>
      </c>
      <c r="J22" s="22">
        <f t="shared" si="2"/>
        <v>2.1962663472097433E-3</v>
      </c>
      <c r="K22" s="22">
        <f t="shared" si="3"/>
        <v>2.0340892495775354E-4</v>
      </c>
    </row>
    <row r="23" spans="1:12" ht="15" customHeight="1">
      <c r="A23" s="37" t="s">
        <v>21</v>
      </c>
      <c r="B23" s="28">
        <v>24</v>
      </c>
      <c r="C23" s="28">
        <v>35</v>
      </c>
      <c r="D23" s="28">
        <v>79</v>
      </c>
      <c r="E23" s="28">
        <v>0</v>
      </c>
      <c r="F23" s="28">
        <v>0</v>
      </c>
      <c r="G23" s="28">
        <v>0</v>
      </c>
      <c r="H23" s="24">
        <f t="shared" si="0"/>
        <v>24</v>
      </c>
      <c r="I23" s="24">
        <f t="shared" si="1"/>
        <v>114</v>
      </c>
      <c r="J23" s="22">
        <f t="shared" si="2"/>
        <v>2.3959269242288112E-3</v>
      </c>
      <c r="K23" s="22">
        <f t="shared" si="3"/>
        <v>2.9728996724594746E-4</v>
      </c>
    </row>
    <row r="24" spans="1:12" ht="15" customHeight="1">
      <c r="A24" s="37" t="s">
        <v>22</v>
      </c>
      <c r="B24" s="28">
        <v>158</v>
      </c>
      <c r="C24" s="28">
        <v>2154</v>
      </c>
      <c r="D24" s="28">
        <v>2603</v>
      </c>
      <c r="E24" s="28">
        <v>5</v>
      </c>
      <c r="F24" s="28">
        <v>0</v>
      </c>
      <c r="G24" s="28">
        <v>0</v>
      </c>
      <c r="H24" s="24">
        <f t="shared" si="0"/>
        <v>163</v>
      </c>
      <c r="I24" s="24">
        <f t="shared" si="1"/>
        <v>4757</v>
      </c>
      <c r="J24" s="22">
        <f t="shared" si="2"/>
        <v>1.627233702705401E-2</v>
      </c>
      <c r="K24" s="22">
        <f t="shared" si="3"/>
        <v>1.2405336615692738E-2</v>
      </c>
    </row>
    <row r="25" spans="1:12" ht="15" customHeight="1">
      <c r="A25" s="37" t="s">
        <v>23</v>
      </c>
      <c r="B25" s="28">
        <v>82</v>
      </c>
      <c r="C25" s="28">
        <v>475</v>
      </c>
      <c r="D25" s="28">
        <v>624</v>
      </c>
      <c r="E25" s="28">
        <v>1</v>
      </c>
      <c r="F25" s="28">
        <v>0</v>
      </c>
      <c r="G25" s="28">
        <v>0</v>
      </c>
      <c r="H25" s="24">
        <f t="shared" si="0"/>
        <v>83</v>
      </c>
      <c r="I25" s="24">
        <f t="shared" si="1"/>
        <v>1099</v>
      </c>
      <c r="J25" s="22">
        <f t="shared" si="2"/>
        <v>8.2859139462913046E-3</v>
      </c>
      <c r="K25" s="22">
        <f t="shared" si="3"/>
        <v>2.8659795965201426E-3</v>
      </c>
    </row>
    <row r="26" spans="1:12" ht="15" customHeight="1">
      <c r="A26" s="37" t="s">
        <v>24</v>
      </c>
      <c r="B26" s="28">
        <v>24</v>
      </c>
      <c r="C26" s="28">
        <v>46</v>
      </c>
      <c r="D26" s="28">
        <v>98</v>
      </c>
      <c r="E26" s="28">
        <v>0</v>
      </c>
      <c r="F26" s="28">
        <v>0</v>
      </c>
      <c r="G26" s="28">
        <v>0</v>
      </c>
      <c r="H26" s="24">
        <f t="shared" si="0"/>
        <v>24</v>
      </c>
      <c r="I26" s="24">
        <f t="shared" si="1"/>
        <v>144</v>
      </c>
      <c r="J26" s="22">
        <f t="shared" si="2"/>
        <v>2.3959269242288112E-3</v>
      </c>
      <c r="K26" s="22">
        <f t="shared" si="3"/>
        <v>3.7552416915277573E-4</v>
      </c>
    </row>
    <row r="27" spans="1:12" ht="15" customHeight="1">
      <c r="A27" s="37" t="s">
        <v>25</v>
      </c>
      <c r="B27" s="28">
        <v>34</v>
      </c>
      <c r="C27" s="28">
        <v>203</v>
      </c>
      <c r="D27" s="28">
        <v>320</v>
      </c>
      <c r="E27" s="28">
        <v>0</v>
      </c>
      <c r="F27" s="28">
        <v>0</v>
      </c>
      <c r="G27" s="28">
        <v>0</v>
      </c>
      <c r="H27" s="24">
        <f t="shared" si="0"/>
        <v>34</v>
      </c>
      <c r="I27" s="24">
        <f t="shared" si="1"/>
        <v>523</v>
      </c>
      <c r="J27" s="22">
        <f t="shared" si="2"/>
        <v>3.3942298093241488E-3</v>
      </c>
      <c r="K27" s="22">
        <f t="shared" si="3"/>
        <v>1.3638829199090396E-3</v>
      </c>
    </row>
    <row r="28" spans="1:12" ht="15" customHeight="1">
      <c r="A28" s="37" t="s">
        <v>26</v>
      </c>
      <c r="B28" s="28">
        <v>173</v>
      </c>
      <c r="C28" s="28">
        <v>2526</v>
      </c>
      <c r="D28" s="28">
        <v>2401</v>
      </c>
      <c r="E28" s="28">
        <v>0</v>
      </c>
      <c r="F28" s="28">
        <v>0</v>
      </c>
      <c r="G28" s="28">
        <v>0</v>
      </c>
      <c r="H28" s="24">
        <f t="shared" si="0"/>
        <v>173</v>
      </c>
      <c r="I28" s="24">
        <f t="shared" si="1"/>
        <v>4927</v>
      </c>
      <c r="J28" s="22">
        <f t="shared" si="2"/>
        <v>1.7270639912149346E-2</v>
      </c>
      <c r="K28" s="22">
        <f t="shared" si="3"/>
        <v>1.2848663759831432E-2</v>
      </c>
    </row>
    <row r="29" spans="1:12" ht="15" customHeight="1">
      <c r="A29" s="37" t="s">
        <v>27</v>
      </c>
      <c r="B29" s="28">
        <v>23</v>
      </c>
      <c r="C29" s="28">
        <v>222</v>
      </c>
      <c r="D29" s="28">
        <v>240</v>
      </c>
      <c r="E29" s="28">
        <v>0</v>
      </c>
      <c r="F29" s="28">
        <v>0</v>
      </c>
      <c r="G29" s="28">
        <v>0</v>
      </c>
      <c r="H29" s="24">
        <f t="shared" si="0"/>
        <v>23</v>
      </c>
      <c r="I29" s="24">
        <f t="shared" si="1"/>
        <v>462</v>
      </c>
      <c r="J29" s="22">
        <f t="shared" si="2"/>
        <v>2.2960966357192772E-3</v>
      </c>
      <c r="K29" s="22">
        <f t="shared" si="3"/>
        <v>1.2048067093651555E-3</v>
      </c>
    </row>
    <row r="30" spans="1:12" ht="15" customHeight="1">
      <c r="A30" s="37" t="s">
        <v>28</v>
      </c>
      <c r="B30" s="28">
        <v>144</v>
      </c>
      <c r="C30" s="28">
        <v>1036</v>
      </c>
      <c r="D30" s="28">
        <v>982</v>
      </c>
      <c r="E30" s="28">
        <v>0</v>
      </c>
      <c r="F30" s="28">
        <v>0</v>
      </c>
      <c r="G30" s="28">
        <v>0</v>
      </c>
      <c r="H30" s="24">
        <f t="shared" si="0"/>
        <v>144</v>
      </c>
      <c r="I30" s="24">
        <f t="shared" si="1"/>
        <v>2018</v>
      </c>
      <c r="J30" s="22">
        <f t="shared" si="2"/>
        <v>1.4375561545372867E-2</v>
      </c>
      <c r="K30" s="22">
        <f t="shared" si="3"/>
        <v>5.2625539815993154E-3</v>
      </c>
    </row>
    <row r="31" spans="1:12" ht="15" customHeight="1">
      <c r="A31" s="37" t="s">
        <v>29</v>
      </c>
      <c r="B31" s="28">
        <v>54</v>
      </c>
      <c r="C31" s="28">
        <v>370</v>
      </c>
      <c r="D31" s="28">
        <v>487</v>
      </c>
      <c r="E31" s="28">
        <v>0</v>
      </c>
      <c r="F31" s="28">
        <v>0</v>
      </c>
      <c r="G31" s="28">
        <v>0</v>
      </c>
      <c r="H31" s="24">
        <f t="shared" si="0"/>
        <v>54</v>
      </c>
      <c r="I31" s="24">
        <f t="shared" si="1"/>
        <v>857</v>
      </c>
      <c r="J31" s="22">
        <f t="shared" si="2"/>
        <v>5.3908355795148251E-3</v>
      </c>
      <c r="K31" s="22">
        <f t="shared" si="3"/>
        <v>2.2348903678050614E-3</v>
      </c>
    </row>
    <row r="32" spans="1:12" ht="15" customHeight="1">
      <c r="A32" s="37" t="s">
        <v>30</v>
      </c>
      <c r="B32" s="28">
        <v>62</v>
      </c>
      <c r="C32" s="28">
        <v>1202</v>
      </c>
      <c r="D32" s="28">
        <v>1217</v>
      </c>
      <c r="E32" s="28">
        <v>5</v>
      </c>
      <c r="F32" s="28">
        <v>0</v>
      </c>
      <c r="G32" s="28">
        <v>0</v>
      </c>
      <c r="H32" s="24">
        <f t="shared" si="0"/>
        <v>67</v>
      </c>
      <c r="I32" s="24">
        <f t="shared" si="1"/>
        <v>2419</v>
      </c>
      <c r="J32" s="22">
        <f t="shared" si="2"/>
        <v>6.6886293301387642E-3</v>
      </c>
      <c r="K32" s="22">
        <f t="shared" si="3"/>
        <v>6.3082844804205869E-3</v>
      </c>
    </row>
    <row r="33" spans="1:11" ht="15" customHeight="1">
      <c r="A33" s="37" t="s">
        <v>31</v>
      </c>
      <c r="B33" s="28">
        <v>246</v>
      </c>
      <c r="C33" s="28">
        <v>3260</v>
      </c>
      <c r="D33" s="28">
        <v>3535</v>
      </c>
      <c r="E33" s="28">
        <v>0</v>
      </c>
      <c r="F33" s="28">
        <v>0</v>
      </c>
      <c r="G33" s="28">
        <v>0</v>
      </c>
      <c r="H33" s="24">
        <f t="shared" si="0"/>
        <v>246</v>
      </c>
      <c r="I33" s="24">
        <f t="shared" si="1"/>
        <v>6795</v>
      </c>
      <c r="J33" s="22">
        <f t="shared" si="2"/>
        <v>2.4558250973345314E-2</v>
      </c>
      <c r="K33" s="22">
        <f t="shared" si="3"/>
        <v>1.7720046731896606E-2</v>
      </c>
    </row>
    <row r="34" spans="1:11" ht="15" customHeight="1">
      <c r="A34" s="37" t="s">
        <v>32</v>
      </c>
      <c r="B34" s="28">
        <v>82</v>
      </c>
      <c r="C34" s="28">
        <v>727</v>
      </c>
      <c r="D34" s="28">
        <v>901</v>
      </c>
      <c r="E34" s="28">
        <v>0</v>
      </c>
      <c r="F34" s="28">
        <v>0</v>
      </c>
      <c r="G34" s="28">
        <v>0</v>
      </c>
      <c r="H34" s="24">
        <f t="shared" si="0"/>
        <v>82</v>
      </c>
      <c r="I34" s="24">
        <f t="shared" si="1"/>
        <v>1628</v>
      </c>
      <c r="J34" s="22">
        <f t="shared" si="2"/>
        <v>8.1860836577817703E-3</v>
      </c>
      <c r="K34" s="22">
        <f t="shared" si="3"/>
        <v>4.2455093568105479E-3</v>
      </c>
    </row>
    <row r="35" spans="1:11" ht="15" customHeight="1">
      <c r="A35" s="37" t="s">
        <v>9</v>
      </c>
      <c r="B35" s="28">
        <v>1</v>
      </c>
      <c r="C35" s="28">
        <v>0</v>
      </c>
      <c r="D35" s="28">
        <v>0</v>
      </c>
      <c r="E35" s="28">
        <v>2</v>
      </c>
      <c r="F35" s="28">
        <v>1</v>
      </c>
      <c r="G35" s="28">
        <v>0</v>
      </c>
      <c r="H35" s="24">
        <f t="shared" si="0"/>
        <v>3</v>
      </c>
      <c r="I35" s="24">
        <f t="shared" si="1"/>
        <v>1</v>
      </c>
      <c r="J35" s="22">
        <f t="shared" si="2"/>
        <v>2.9949086552860139E-4</v>
      </c>
      <c r="K35" s="22">
        <f t="shared" si="3"/>
        <v>2.6078067302276095E-6</v>
      </c>
    </row>
    <row r="36" spans="1:11" ht="15" customHeight="1">
      <c r="A36" s="37" t="s">
        <v>33</v>
      </c>
      <c r="B36" s="28">
        <v>96</v>
      </c>
      <c r="C36" s="28">
        <v>1294</v>
      </c>
      <c r="D36" s="28">
        <v>1474</v>
      </c>
      <c r="E36" s="28">
        <v>0</v>
      </c>
      <c r="F36" s="28">
        <v>0</v>
      </c>
      <c r="G36" s="28">
        <v>0</v>
      </c>
      <c r="H36" s="24">
        <f t="shared" si="0"/>
        <v>96</v>
      </c>
      <c r="I36" s="24">
        <f t="shared" si="1"/>
        <v>2768</v>
      </c>
      <c r="J36" s="22">
        <f t="shared" si="2"/>
        <v>9.5837076969152446E-3</v>
      </c>
      <c r="K36" s="22">
        <f t="shared" si="3"/>
        <v>7.2184090292700225E-3</v>
      </c>
    </row>
    <row r="37" spans="1:11" ht="15" customHeight="1">
      <c r="A37" s="37" t="s">
        <v>34</v>
      </c>
      <c r="B37" s="28">
        <v>306</v>
      </c>
      <c r="C37" s="28">
        <v>6599</v>
      </c>
      <c r="D37" s="28">
        <v>6540</v>
      </c>
      <c r="E37" s="28">
        <v>3</v>
      </c>
      <c r="F37" s="28">
        <v>0</v>
      </c>
      <c r="G37" s="28">
        <v>0</v>
      </c>
      <c r="H37" s="24">
        <f t="shared" si="0"/>
        <v>309</v>
      </c>
      <c r="I37" s="24">
        <f t="shared" si="1"/>
        <v>13139</v>
      </c>
      <c r="J37" s="22">
        <f t="shared" si="2"/>
        <v>3.0847559149445942E-2</v>
      </c>
      <c r="K37" s="22">
        <f t="shared" si="3"/>
        <v>3.4263972628460558E-2</v>
      </c>
    </row>
    <row r="38" spans="1:11" ht="15" customHeight="1">
      <c r="A38" s="37" t="s">
        <v>35</v>
      </c>
      <c r="B38" s="28">
        <v>202</v>
      </c>
      <c r="C38" s="28">
        <v>2461</v>
      </c>
      <c r="D38" s="28">
        <v>2423</v>
      </c>
      <c r="E38" s="28">
        <v>0</v>
      </c>
      <c r="F38" s="28">
        <v>0</v>
      </c>
      <c r="G38" s="28">
        <v>0</v>
      </c>
      <c r="H38" s="24">
        <f t="shared" si="0"/>
        <v>202</v>
      </c>
      <c r="I38" s="24">
        <f t="shared" si="1"/>
        <v>4884</v>
      </c>
      <c r="J38" s="22">
        <f t="shared" si="2"/>
        <v>2.0165718278925826E-2</v>
      </c>
      <c r="K38" s="22">
        <f t="shared" si="3"/>
        <v>1.2736528070431644E-2</v>
      </c>
    </row>
    <row r="39" spans="1:11" ht="15" customHeight="1">
      <c r="A39" s="37" t="s">
        <v>36</v>
      </c>
      <c r="B39" s="28">
        <v>119</v>
      </c>
      <c r="C39" s="28">
        <v>2286</v>
      </c>
      <c r="D39" s="28">
        <v>2260</v>
      </c>
      <c r="E39" s="28">
        <v>0</v>
      </c>
      <c r="F39" s="28">
        <v>0</v>
      </c>
      <c r="G39" s="28">
        <v>0</v>
      </c>
      <c r="H39" s="24">
        <f t="shared" si="0"/>
        <v>119</v>
      </c>
      <c r="I39" s="24">
        <f t="shared" si="1"/>
        <v>4546</v>
      </c>
      <c r="J39" s="22">
        <f t="shared" si="2"/>
        <v>1.1879804332634521E-2</v>
      </c>
      <c r="K39" s="22">
        <f t="shared" si="3"/>
        <v>1.1855089395614712E-2</v>
      </c>
    </row>
    <row r="40" spans="1:11" ht="15" customHeight="1">
      <c r="A40" s="37" t="s">
        <v>37</v>
      </c>
      <c r="B40" s="28">
        <v>58</v>
      </c>
      <c r="C40" s="28">
        <v>219</v>
      </c>
      <c r="D40" s="28">
        <v>288</v>
      </c>
      <c r="E40" s="28">
        <v>0</v>
      </c>
      <c r="F40" s="28">
        <v>0</v>
      </c>
      <c r="G40" s="28">
        <v>0</v>
      </c>
      <c r="H40" s="24">
        <f t="shared" si="0"/>
        <v>58</v>
      </c>
      <c r="I40" s="24">
        <f t="shared" si="1"/>
        <v>507</v>
      </c>
      <c r="J40" s="22">
        <f t="shared" si="2"/>
        <v>5.79015673355296E-3</v>
      </c>
      <c r="K40" s="22">
        <f t="shared" si="3"/>
        <v>1.3221580122253979E-3</v>
      </c>
    </row>
    <row r="41" spans="1:11" ht="15" customHeight="1">
      <c r="A41" s="37" t="s">
        <v>38</v>
      </c>
      <c r="B41" s="28">
        <v>40</v>
      </c>
      <c r="C41" s="28">
        <v>180</v>
      </c>
      <c r="D41" s="28">
        <v>230</v>
      </c>
      <c r="E41" s="28">
        <v>0</v>
      </c>
      <c r="F41" s="28">
        <v>0</v>
      </c>
      <c r="G41" s="28">
        <v>0</v>
      </c>
      <c r="H41" s="24">
        <f t="shared" si="0"/>
        <v>40</v>
      </c>
      <c r="I41" s="24">
        <f t="shared" si="1"/>
        <v>410</v>
      </c>
      <c r="J41" s="22">
        <f t="shared" si="2"/>
        <v>3.9932115403813516E-3</v>
      </c>
      <c r="K41" s="22">
        <f t="shared" si="3"/>
        <v>1.0692007593933199E-3</v>
      </c>
    </row>
    <row r="42" spans="1:11" ht="15" customHeight="1">
      <c r="A42" s="37" t="s">
        <v>39</v>
      </c>
      <c r="B42" s="28">
        <v>42</v>
      </c>
      <c r="C42" s="28">
        <v>91</v>
      </c>
      <c r="D42" s="28">
        <v>129</v>
      </c>
      <c r="E42" s="28">
        <v>0</v>
      </c>
      <c r="F42" s="28">
        <v>0</v>
      </c>
      <c r="G42" s="28">
        <v>0</v>
      </c>
      <c r="H42" s="24">
        <f t="shared" si="0"/>
        <v>42</v>
      </c>
      <c r="I42" s="24">
        <f t="shared" si="1"/>
        <v>220</v>
      </c>
      <c r="J42" s="22">
        <f t="shared" si="2"/>
        <v>4.1928721174004195E-3</v>
      </c>
      <c r="K42" s="22">
        <f t="shared" si="3"/>
        <v>5.7371748065007406E-4</v>
      </c>
    </row>
    <row r="43" spans="1:11" ht="15" customHeight="1">
      <c r="A43" s="37" t="s">
        <v>47</v>
      </c>
      <c r="B43" s="28">
        <v>26</v>
      </c>
      <c r="C43" s="28">
        <v>108</v>
      </c>
      <c r="D43" s="28">
        <v>235</v>
      </c>
      <c r="E43" s="28">
        <v>0</v>
      </c>
      <c r="F43" s="28">
        <v>0</v>
      </c>
      <c r="G43" s="28">
        <v>0</v>
      </c>
      <c r="H43" s="24">
        <f t="shared" si="0"/>
        <v>26</v>
      </c>
      <c r="I43" s="24">
        <f t="shared" si="1"/>
        <v>343</v>
      </c>
      <c r="J43" s="22">
        <f t="shared" si="2"/>
        <v>2.5955875012478786E-3</v>
      </c>
      <c r="K43" s="22">
        <f t="shared" si="3"/>
        <v>8.9447770846806998E-4</v>
      </c>
    </row>
    <row r="44" spans="1:11" ht="15" customHeight="1">
      <c r="A44" s="37" t="s">
        <v>40</v>
      </c>
      <c r="B44" s="28">
        <v>247</v>
      </c>
      <c r="C44" s="28">
        <v>5149</v>
      </c>
      <c r="D44" s="28">
        <v>5363</v>
      </c>
      <c r="E44" s="28">
        <v>1</v>
      </c>
      <c r="F44" s="28">
        <v>0</v>
      </c>
      <c r="G44" s="28">
        <v>0</v>
      </c>
      <c r="H44" s="24">
        <f t="shared" si="0"/>
        <v>248</v>
      </c>
      <c r="I44" s="24">
        <f t="shared" si="1"/>
        <v>10512</v>
      </c>
      <c r="J44" s="22">
        <f t="shared" si="2"/>
        <v>2.475791155036438E-2</v>
      </c>
      <c r="K44" s="22">
        <f t="shared" si="3"/>
        <v>2.7413264348152631E-2</v>
      </c>
    </row>
    <row r="45" spans="1:11" ht="15" customHeight="1">
      <c r="A45" s="37" t="s">
        <v>41</v>
      </c>
      <c r="B45" s="28">
        <v>264</v>
      </c>
      <c r="C45" s="28">
        <v>2263</v>
      </c>
      <c r="D45" s="28">
        <v>2713</v>
      </c>
      <c r="E45" s="28">
        <v>0</v>
      </c>
      <c r="F45" s="28">
        <v>0</v>
      </c>
      <c r="G45" s="28">
        <v>0</v>
      </c>
      <c r="H45" s="24">
        <f t="shared" si="0"/>
        <v>264</v>
      </c>
      <c r="I45" s="24">
        <f t="shared" si="1"/>
        <v>4976</v>
      </c>
      <c r="J45" s="22">
        <f t="shared" si="2"/>
        <v>2.6355196166516923E-2</v>
      </c>
      <c r="K45" s="22">
        <f t="shared" si="3"/>
        <v>1.2976446289612585E-2</v>
      </c>
    </row>
    <row r="46" spans="1:11" ht="5" customHeight="1">
      <c r="A46" s="12"/>
      <c r="B46" s="24"/>
      <c r="C46" s="24"/>
      <c r="D46" s="24"/>
      <c r="E46" s="24"/>
      <c r="F46" s="24"/>
      <c r="G46" s="24"/>
      <c r="H46" s="24"/>
      <c r="I46" s="24"/>
    </row>
    <row r="47" spans="1:11" ht="15" customHeight="1">
      <c r="A47" s="57" t="s">
        <v>2</v>
      </c>
      <c r="B47" s="58">
        <f>SUM(B7:B45)</f>
        <v>7450</v>
      </c>
      <c r="C47" s="58">
        <f t="shared" ref="C47:I47" si="4">SUM(C7:C45)</f>
        <v>121447</v>
      </c>
      <c r="D47" s="59">
        <f t="shared" si="4"/>
        <v>121265</v>
      </c>
      <c r="E47" s="58">
        <f t="shared" si="4"/>
        <v>2567</v>
      </c>
      <c r="F47" s="58">
        <f t="shared" si="4"/>
        <v>60018</v>
      </c>
      <c r="G47" s="59">
        <f t="shared" si="4"/>
        <v>80734</v>
      </c>
      <c r="H47" s="58">
        <f t="shared" si="4"/>
        <v>10017</v>
      </c>
      <c r="I47" s="59">
        <f t="shared" si="4"/>
        <v>383464</v>
      </c>
      <c r="J47" s="60">
        <f>SUM(J7:J45)</f>
        <v>0.99999999999999989</v>
      </c>
      <c r="K47" s="60">
        <f>SUM(K7:K45)</f>
        <v>1</v>
      </c>
    </row>
    <row r="48" spans="1:11" ht="5" customHeight="1">
      <c r="A48" s="14"/>
      <c r="B48" s="26"/>
      <c r="C48" s="26"/>
      <c r="D48" s="26"/>
      <c r="E48" s="26"/>
      <c r="F48" s="26"/>
      <c r="G48" s="26"/>
      <c r="H48" s="26"/>
      <c r="I48" s="26"/>
      <c r="J48" s="30"/>
      <c r="K48" s="30"/>
    </row>
    <row r="49" spans="1:11" ht="15" customHeight="1">
      <c r="A49" s="61" t="s">
        <v>63</v>
      </c>
      <c r="B49" s="24">
        <v>12573</v>
      </c>
      <c r="C49" s="24">
        <v>487780</v>
      </c>
      <c r="D49" s="24">
        <v>487090</v>
      </c>
      <c r="E49" s="24">
        <v>10327</v>
      </c>
      <c r="F49" s="24">
        <v>617814</v>
      </c>
      <c r="G49" s="24">
        <v>660500</v>
      </c>
      <c r="H49" s="24">
        <f>B49+E49</f>
        <v>22900</v>
      </c>
      <c r="I49" s="24">
        <f>C49+D49+F49+G49</f>
        <v>2253184</v>
      </c>
      <c r="J49" s="30"/>
      <c r="K49" s="30"/>
    </row>
    <row r="50" spans="1:11" ht="15" customHeight="1">
      <c r="A50" s="61" t="s">
        <v>64</v>
      </c>
      <c r="B50" s="24">
        <f>B47</f>
        <v>7450</v>
      </c>
      <c r="C50" s="24">
        <f t="shared" ref="C50:I50" si="5">C47</f>
        <v>121447</v>
      </c>
      <c r="D50" s="24">
        <f t="shared" si="5"/>
        <v>121265</v>
      </c>
      <c r="E50" s="24">
        <f t="shared" si="5"/>
        <v>2567</v>
      </c>
      <c r="F50" s="24">
        <f t="shared" si="5"/>
        <v>60018</v>
      </c>
      <c r="G50" s="24">
        <f t="shared" si="5"/>
        <v>80734</v>
      </c>
      <c r="H50" s="24">
        <f t="shared" si="5"/>
        <v>10017</v>
      </c>
      <c r="I50" s="24">
        <f t="shared" si="5"/>
        <v>383464</v>
      </c>
      <c r="J50" s="30"/>
      <c r="K50" s="30"/>
    </row>
    <row r="51" spans="1:11" ht="15" customHeight="1">
      <c r="A51" s="61" t="s">
        <v>79</v>
      </c>
      <c r="B51" s="22">
        <f>(B50-B49)/B49</f>
        <v>-0.40746043108247831</v>
      </c>
      <c r="C51" s="22">
        <f t="shared" ref="C51:I51" si="6">(C50-C49)/C49</f>
        <v>-0.75102095206855546</v>
      </c>
      <c r="D51" s="22">
        <f t="shared" si="6"/>
        <v>-0.75104190190724507</v>
      </c>
      <c r="E51" s="22">
        <f t="shared" si="6"/>
        <v>-0.75142829476130535</v>
      </c>
      <c r="F51" s="22">
        <f t="shared" si="6"/>
        <v>-0.9028542571065078</v>
      </c>
      <c r="G51" s="22">
        <f t="shared" si="6"/>
        <v>-0.87776835730507197</v>
      </c>
      <c r="H51" s="22">
        <f t="shared" si="6"/>
        <v>-0.56257641921397383</v>
      </c>
      <c r="I51" s="22">
        <f t="shared" si="6"/>
        <v>-0.82981238993353401</v>
      </c>
      <c r="J51" s="30"/>
      <c r="K51" s="30"/>
    </row>
    <row r="52" spans="1:11" ht="13" hidden="1">
      <c r="A52" s="4" t="s">
        <v>3</v>
      </c>
      <c r="B52" s="5">
        <f>SUM((B51-B50)/B50*100)</f>
        <v>-100.00546926753131</v>
      </c>
      <c r="C52" s="5">
        <f t="shared" ref="C52:G52" si="7">SUM((C51-C50)/C50*100)</f>
        <v>-100.0006183939925</v>
      </c>
      <c r="D52" s="5">
        <f t="shared" si="7"/>
        <v>-100.00061933938227</v>
      </c>
      <c r="E52" s="5">
        <f t="shared" si="7"/>
        <v>-100.02927262542896</v>
      </c>
      <c r="F52" s="5">
        <f t="shared" si="7"/>
        <v>-100.00150430580344</v>
      </c>
      <c r="G52" s="5">
        <f t="shared" si="7"/>
        <v>-100.00108723506492</v>
      </c>
    </row>
    <row r="55" spans="1:11" ht="13">
      <c r="A55" s="3"/>
    </row>
    <row r="56" spans="1:11" ht="13">
      <c r="A56" s="4"/>
    </row>
    <row r="57" spans="1:11" ht="13">
      <c r="A57" s="4"/>
      <c r="B57" s="5"/>
      <c r="C57" s="5"/>
      <c r="D57" s="5"/>
      <c r="E57" s="5"/>
      <c r="F57" s="5"/>
      <c r="G57" s="5"/>
    </row>
  </sheetData>
  <sortState ref="A8:L46">
    <sortCondition ref="A8:A46"/>
  </sortState>
  <mergeCells count="6">
    <mergeCell ref="J4:K4"/>
    <mergeCell ref="H4:I4"/>
    <mergeCell ref="C5:D5"/>
    <mergeCell ref="F5:G5"/>
    <mergeCell ref="B4:D4"/>
    <mergeCell ref="E4:G4"/>
  </mergeCells>
  <phoneticPr fontId="0" type="noConversion"/>
  <pageMargins left="0.82677165354330717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Φύλλο10"/>
  <dimension ref="A1:K96"/>
  <sheetViews>
    <sheetView zoomScale="80" workbookViewId="0">
      <pane ySplit="6" topLeftCell="A37" activePane="bottomLeft" state="frozen"/>
      <selection pane="bottomLeft" activeCell="L1" sqref="L1"/>
    </sheetView>
  </sheetViews>
  <sheetFormatPr defaultRowHeight="12.5"/>
  <cols>
    <col min="1" max="1" width="38.6328125" customWidth="1"/>
    <col min="2" max="11" width="13.6328125" customWidth="1"/>
  </cols>
  <sheetData>
    <row r="1" spans="1:11" ht="15" customHeight="1">
      <c r="A1" s="36" t="s">
        <v>54</v>
      </c>
      <c r="B1" s="11"/>
      <c r="C1" s="11"/>
      <c r="D1" s="11"/>
      <c r="E1" s="12"/>
      <c r="F1" s="52" t="s">
        <v>51</v>
      </c>
      <c r="H1" s="13"/>
      <c r="I1" s="13"/>
      <c r="J1" s="2"/>
      <c r="K1" s="2"/>
    </row>
    <row r="2" spans="1:11" ht="15" customHeight="1">
      <c r="A2" s="36" t="s">
        <v>53</v>
      </c>
      <c r="B2" s="12"/>
      <c r="C2" s="12"/>
      <c r="D2" s="12"/>
      <c r="E2" s="12"/>
      <c r="F2" s="53" t="s">
        <v>87</v>
      </c>
      <c r="H2" s="13"/>
      <c r="I2" s="13"/>
      <c r="J2" s="2"/>
      <c r="K2" s="2"/>
    </row>
    <row r="3" spans="1:11" ht="15" customHeight="1">
      <c r="A3" s="43" t="s">
        <v>55</v>
      </c>
      <c r="B3" s="20"/>
      <c r="C3" s="21"/>
      <c r="D3" s="20"/>
      <c r="E3" s="20"/>
      <c r="F3" s="54" t="s">
        <v>80</v>
      </c>
      <c r="G3" s="20"/>
      <c r="H3" s="13"/>
      <c r="I3" s="13"/>
      <c r="J3" s="27"/>
      <c r="K3" s="27"/>
    </row>
    <row r="4" spans="1:11" ht="15" customHeight="1">
      <c r="A4" s="46"/>
      <c r="B4" s="80" t="s">
        <v>0</v>
      </c>
      <c r="C4" s="81"/>
      <c r="D4" s="82"/>
      <c r="E4" s="80" t="s">
        <v>52</v>
      </c>
      <c r="F4" s="81"/>
      <c r="G4" s="82"/>
      <c r="H4" s="78" t="s">
        <v>49</v>
      </c>
      <c r="I4" s="79"/>
      <c r="J4" s="78" t="s">
        <v>50</v>
      </c>
      <c r="K4" s="78"/>
    </row>
    <row r="5" spans="1:11" ht="15" customHeight="1">
      <c r="A5" s="63" t="s">
        <v>46</v>
      </c>
      <c r="B5" s="62" t="s">
        <v>43</v>
      </c>
      <c r="C5" s="78" t="s">
        <v>1</v>
      </c>
      <c r="D5" s="79"/>
      <c r="E5" s="62" t="s">
        <v>43</v>
      </c>
      <c r="F5" s="78" t="s">
        <v>1</v>
      </c>
      <c r="G5" s="79"/>
      <c r="H5" s="62" t="s">
        <v>43</v>
      </c>
      <c r="I5" s="63" t="s">
        <v>1</v>
      </c>
      <c r="J5" s="62" t="s">
        <v>43</v>
      </c>
      <c r="K5" s="62" t="s">
        <v>1</v>
      </c>
    </row>
    <row r="6" spans="1:11" ht="15" customHeight="1">
      <c r="A6" s="46"/>
      <c r="B6" s="62" t="s">
        <v>48</v>
      </c>
      <c r="C6" s="62" t="s">
        <v>44</v>
      </c>
      <c r="D6" s="63" t="s">
        <v>45</v>
      </c>
      <c r="E6" s="62" t="s">
        <v>48</v>
      </c>
      <c r="F6" s="62" t="s">
        <v>44</v>
      </c>
      <c r="G6" s="63" t="s">
        <v>45</v>
      </c>
      <c r="H6" s="62" t="s">
        <v>48</v>
      </c>
      <c r="I6" s="63" t="s">
        <v>48</v>
      </c>
      <c r="J6" s="62" t="s">
        <v>48</v>
      </c>
      <c r="K6" s="62" t="s">
        <v>48</v>
      </c>
    </row>
    <row r="7" spans="1:11" ht="15" customHeight="1">
      <c r="A7" s="37" t="s">
        <v>42</v>
      </c>
      <c r="B7" s="24">
        <v>6972</v>
      </c>
      <c r="C7" s="24">
        <v>284169</v>
      </c>
      <c r="D7" s="24">
        <v>245165</v>
      </c>
      <c r="E7" s="24">
        <v>9191</v>
      </c>
      <c r="F7" s="24">
        <v>503614</v>
      </c>
      <c r="G7" s="24">
        <v>578822</v>
      </c>
      <c r="H7" s="24">
        <f t="shared" ref="H7:H45" si="0">B7+E7</f>
        <v>16163</v>
      </c>
      <c r="I7" s="24">
        <f t="shared" ref="I7:I45" si="1">C7+D7+F7+G7</f>
        <v>1611770</v>
      </c>
      <c r="J7" s="39">
        <f>H7/$H$47</f>
        <v>0.3531275261628542</v>
      </c>
      <c r="K7" s="39">
        <f>I7/$I$47</f>
        <v>0.32273347001404251</v>
      </c>
    </row>
    <row r="8" spans="1:11" ht="15" customHeight="1">
      <c r="A8" s="37" t="s">
        <v>7</v>
      </c>
      <c r="B8" s="24">
        <v>60</v>
      </c>
      <c r="C8" s="24">
        <v>124</v>
      </c>
      <c r="D8" s="24">
        <v>121</v>
      </c>
      <c r="E8" s="24">
        <v>407</v>
      </c>
      <c r="F8" s="24">
        <v>16963</v>
      </c>
      <c r="G8" s="24">
        <v>26509</v>
      </c>
      <c r="H8" s="24">
        <f t="shared" si="0"/>
        <v>467</v>
      </c>
      <c r="I8" s="24">
        <f t="shared" si="1"/>
        <v>43717</v>
      </c>
      <c r="J8" s="39">
        <f t="shared" ref="J8:J45" si="2">H8/$H$47</f>
        <v>1.0202966944134933E-2</v>
      </c>
      <c r="K8" s="39">
        <f t="shared" ref="K8:K45" si="3">I8/$I$47</f>
        <v>8.7536925917493791E-3</v>
      </c>
    </row>
    <row r="9" spans="1:11" ht="15" customHeight="1">
      <c r="A9" s="37" t="s">
        <v>15</v>
      </c>
      <c r="B9" s="24">
        <v>232</v>
      </c>
      <c r="C9" s="24">
        <v>8359</v>
      </c>
      <c r="D9" s="24">
        <v>8585</v>
      </c>
      <c r="E9" s="24"/>
      <c r="F9" s="24"/>
      <c r="G9" s="24"/>
      <c r="H9" s="24">
        <f t="shared" si="0"/>
        <v>232</v>
      </c>
      <c r="I9" s="24">
        <f t="shared" si="1"/>
        <v>16944</v>
      </c>
      <c r="J9" s="39">
        <f t="shared" si="2"/>
        <v>5.0687116296344844E-3</v>
      </c>
      <c r="K9" s="39">
        <f t="shared" si="3"/>
        <v>3.3927892415902619E-3</v>
      </c>
    </row>
    <row r="10" spans="1:11" ht="15" customHeight="1">
      <c r="A10" s="37" t="s">
        <v>6</v>
      </c>
      <c r="B10" s="24">
        <v>7</v>
      </c>
      <c r="C10" s="24">
        <v>0</v>
      </c>
      <c r="D10" s="24">
        <v>0</v>
      </c>
      <c r="E10" s="24">
        <v>81</v>
      </c>
      <c r="F10" s="24">
        <v>4131</v>
      </c>
      <c r="G10" s="24">
        <v>6111</v>
      </c>
      <c r="H10" s="24">
        <f t="shared" si="0"/>
        <v>88</v>
      </c>
      <c r="I10" s="24">
        <f t="shared" si="1"/>
        <v>10242</v>
      </c>
      <c r="J10" s="39">
        <f t="shared" si="2"/>
        <v>1.9226147560682527E-3</v>
      </c>
      <c r="K10" s="39">
        <f t="shared" si="3"/>
        <v>2.0508113439782496E-3</v>
      </c>
    </row>
    <row r="11" spans="1:11" ht="15" customHeight="1">
      <c r="A11" s="37" t="s">
        <v>8</v>
      </c>
      <c r="B11" s="24">
        <v>29</v>
      </c>
      <c r="C11" s="24">
        <v>427</v>
      </c>
      <c r="D11" s="24">
        <v>675</v>
      </c>
      <c r="E11" s="24"/>
      <c r="F11" s="24"/>
      <c r="G11" s="24"/>
      <c r="H11" s="24">
        <f t="shared" si="0"/>
        <v>29</v>
      </c>
      <c r="I11" s="24">
        <f t="shared" si="1"/>
        <v>1102</v>
      </c>
      <c r="J11" s="39">
        <f t="shared" si="2"/>
        <v>6.3358895370431054E-4</v>
      </c>
      <c r="K11" s="39">
        <f t="shared" si="3"/>
        <v>2.2065945138293605E-4</v>
      </c>
    </row>
    <row r="12" spans="1:11" ht="15" customHeight="1">
      <c r="A12" s="37" t="s">
        <v>14</v>
      </c>
      <c r="B12" s="24">
        <v>133</v>
      </c>
      <c r="C12" s="24">
        <v>1954</v>
      </c>
      <c r="D12" s="24">
        <v>2449</v>
      </c>
      <c r="E12" s="24">
        <v>693</v>
      </c>
      <c r="F12" s="24">
        <v>28694</v>
      </c>
      <c r="G12" s="24">
        <v>47970</v>
      </c>
      <c r="H12" s="24">
        <f t="shared" si="0"/>
        <v>826</v>
      </c>
      <c r="I12" s="24">
        <f t="shared" si="1"/>
        <v>81067</v>
      </c>
      <c r="J12" s="39">
        <f t="shared" si="2"/>
        <v>1.8046361233095193E-2</v>
      </c>
      <c r="K12" s="39">
        <f t="shared" si="3"/>
        <v>1.6232486157223662E-2</v>
      </c>
    </row>
    <row r="13" spans="1:11" ht="15" customHeight="1">
      <c r="A13" s="37" t="s">
        <v>13</v>
      </c>
      <c r="B13" s="24">
        <v>851</v>
      </c>
      <c r="C13" s="24">
        <v>42426</v>
      </c>
      <c r="D13" s="24">
        <v>48055</v>
      </c>
      <c r="E13" s="24">
        <v>5175</v>
      </c>
      <c r="F13" s="24">
        <v>332249</v>
      </c>
      <c r="G13" s="24">
        <v>422149</v>
      </c>
      <c r="H13" s="24">
        <f t="shared" si="0"/>
        <v>6026</v>
      </c>
      <c r="I13" s="24">
        <f t="shared" si="1"/>
        <v>844879</v>
      </c>
      <c r="J13" s="39">
        <f t="shared" si="2"/>
        <v>0.13165541500076466</v>
      </c>
      <c r="K13" s="39">
        <f t="shared" si="3"/>
        <v>0.16917471563063852</v>
      </c>
    </row>
    <row r="14" spans="1:11" ht="15" customHeight="1">
      <c r="A14" s="37" t="s">
        <v>12</v>
      </c>
      <c r="B14" s="24">
        <v>1451</v>
      </c>
      <c r="C14" s="24">
        <v>72079</v>
      </c>
      <c r="D14" s="24">
        <v>70017</v>
      </c>
      <c r="E14" s="24">
        <v>2563</v>
      </c>
      <c r="F14" s="24">
        <v>144247</v>
      </c>
      <c r="G14" s="24">
        <v>172548</v>
      </c>
      <c r="H14" s="24">
        <f t="shared" si="0"/>
        <v>4014</v>
      </c>
      <c r="I14" s="24">
        <f t="shared" si="1"/>
        <v>458891</v>
      </c>
      <c r="J14" s="39">
        <f t="shared" si="2"/>
        <v>8.7697450350658721E-2</v>
      </c>
      <c r="K14" s="39">
        <f t="shared" si="3"/>
        <v>9.1886239840804823E-2</v>
      </c>
    </row>
    <row r="15" spans="1:11" ht="15" customHeight="1">
      <c r="A15" s="37" t="s">
        <v>11</v>
      </c>
      <c r="B15" s="24">
        <v>62</v>
      </c>
      <c r="C15" s="24">
        <v>1510</v>
      </c>
      <c r="D15" s="24">
        <v>2580</v>
      </c>
      <c r="E15" s="24"/>
      <c r="F15" s="24"/>
      <c r="G15" s="24"/>
      <c r="H15" s="24">
        <f t="shared" si="0"/>
        <v>62</v>
      </c>
      <c r="I15" s="24">
        <f t="shared" si="1"/>
        <v>4090</v>
      </c>
      <c r="J15" s="39">
        <f t="shared" si="2"/>
        <v>1.3545694872299054E-3</v>
      </c>
      <c r="K15" s="39">
        <f t="shared" si="3"/>
        <v>8.1896293662087885E-4</v>
      </c>
    </row>
    <row r="16" spans="1:11" ht="15" customHeight="1">
      <c r="A16" s="37" t="s">
        <v>10</v>
      </c>
      <c r="B16" s="24"/>
      <c r="C16" s="24"/>
      <c r="D16" s="24"/>
      <c r="E16" s="24"/>
      <c r="F16" s="24"/>
      <c r="G16" s="24"/>
      <c r="H16" s="24">
        <f t="shared" si="0"/>
        <v>0</v>
      </c>
      <c r="I16" s="24">
        <f t="shared" si="1"/>
        <v>0</v>
      </c>
      <c r="J16" s="39">
        <f t="shared" si="2"/>
        <v>0</v>
      </c>
      <c r="K16" s="39">
        <f t="shared" si="3"/>
        <v>0</v>
      </c>
    </row>
    <row r="17" spans="1:11" ht="15" customHeight="1">
      <c r="A17" s="37" t="s">
        <v>16</v>
      </c>
      <c r="B17" s="24">
        <v>67</v>
      </c>
      <c r="C17" s="24">
        <v>1681</v>
      </c>
      <c r="D17" s="24">
        <v>1754</v>
      </c>
      <c r="E17" s="24">
        <v>70</v>
      </c>
      <c r="F17" s="24">
        <v>2834</v>
      </c>
      <c r="G17" s="24">
        <v>4892</v>
      </c>
      <c r="H17" s="24">
        <f t="shared" si="0"/>
        <v>137</v>
      </c>
      <c r="I17" s="24">
        <f t="shared" si="1"/>
        <v>11161</v>
      </c>
      <c r="J17" s="39">
        <f t="shared" si="2"/>
        <v>2.9931616088789844E-3</v>
      </c>
      <c r="K17" s="39">
        <f t="shared" si="3"/>
        <v>2.234827710421914E-3</v>
      </c>
    </row>
    <row r="18" spans="1:11" ht="15" customHeight="1">
      <c r="A18" s="37" t="s">
        <v>17</v>
      </c>
      <c r="B18" s="24">
        <v>41</v>
      </c>
      <c r="C18" s="24">
        <v>741</v>
      </c>
      <c r="D18" s="24">
        <v>905</v>
      </c>
      <c r="E18" s="24">
        <v>249</v>
      </c>
      <c r="F18" s="24">
        <v>11708</v>
      </c>
      <c r="G18" s="24">
        <v>16136</v>
      </c>
      <c r="H18" s="24">
        <f t="shared" si="0"/>
        <v>290</v>
      </c>
      <c r="I18" s="24">
        <f t="shared" si="1"/>
        <v>29490</v>
      </c>
      <c r="J18" s="39">
        <f t="shared" si="2"/>
        <v>6.3358895370431061E-3</v>
      </c>
      <c r="K18" s="39">
        <f t="shared" si="3"/>
        <v>5.9049430320170454E-3</v>
      </c>
    </row>
    <row r="19" spans="1:11" ht="15" customHeight="1">
      <c r="A19" s="37" t="s">
        <v>4</v>
      </c>
      <c r="B19" s="24">
        <v>70</v>
      </c>
      <c r="C19" s="24">
        <v>264</v>
      </c>
      <c r="D19" s="24">
        <v>588</v>
      </c>
      <c r="E19" s="24"/>
      <c r="F19" s="24"/>
      <c r="G19" s="24"/>
      <c r="H19" s="24">
        <f t="shared" si="0"/>
        <v>70</v>
      </c>
      <c r="I19" s="24">
        <f t="shared" si="1"/>
        <v>852</v>
      </c>
      <c r="J19" s="39">
        <f t="shared" si="2"/>
        <v>1.5293526468724739E-3</v>
      </c>
      <c r="K19" s="39">
        <f t="shared" si="3"/>
        <v>1.7060059217628088E-4</v>
      </c>
    </row>
    <row r="20" spans="1:11" ht="15" customHeight="1">
      <c r="A20" s="37" t="s">
        <v>18</v>
      </c>
      <c r="B20" s="24">
        <v>160</v>
      </c>
      <c r="C20" s="24">
        <v>2088</v>
      </c>
      <c r="D20" s="24">
        <v>3094</v>
      </c>
      <c r="E20" s="24">
        <v>48</v>
      </c>
      <c r="F20" s="24">
        <v>1431</v>
      </c>
      <c r="G20" s="24">
        <v>3398</v>
      </c>
      <c r="H20" s="24">
        <f t="shared" si="0"/>
        <v>208</v>
      </c>
      <c r="I20" s="24">
        <f t="shared" si="1"/>
        <v>10011</v>
      </c>
      <c r="J20" s="39">
        <f t="shared" si="2"/>
        <v>4.5443621507067792E-3</v>
      </c>
      <c r="K20" s="39">
        <f t="shared" si="3"/>
        <v>2.0045569580713E-3</v>
      </c>
    </row>
    <row r="21" spans="1:11" ht="15" customHeight="1">
      <c r="A21" s="37" t="s">
        <v>19</v>
      </c>
      <c r="B21" s="24">
        <v>36</v>
      </c>
      <c r="C21" s="24">
        <v>66</v>
      </c>
      <c r="D21" s="24">
        <v>117</v>
      </c>
      <c r="E21" s="24"/>
      <c r="F21" s="24"/>
      <c r="G21" s="24"/>
      <c r="H21" s="24">
        <f t="shared" si="0"/>
        <v>36</v>
      </c>
      <c r="I21" s="24">
        <f t="shared" si="1"/>
        <v>183</v>
      </c>
      <c r="J21" s="39">
        <f t="shared" si="2"/>
        <v>7.8652421839155802E-4</v>
      </c>
      <c r="K21" s="39">
        <f t="shared" si="3"/>
        <v>3.6643084939271594E-5</v>
      </c>
    </row>
    <row r="22" spans="1:11" ht="15" customHeight="1">
      <c r="A22" s="37" t="s">
        <v>20</v>
      </c>
      <c r="B22" s="24">
        <v>30</v>
      </c>
      <c r="C22" s="24">
        <v>192</v>
      </c>
      <c r="D22" s="24">
        <v>244</v>
      </c>
      <c r="E22" s="24"/>
      <c r="F22" s="24"/>
      <c r="G22" s="24"/>
      <c r="H22" s="24">
        <f t="shared" si="0"/>
        <v>30</v>
      </c>
      <c r="I22" s="24">
        <f t="shared" si="1"/>
        <v>436</v>
      </c>
      <c r="J22" s="39">
        <f t="shared" si="2"/>
        <v>6.5543684865963163E-4</v>
      </c>
      <c r="K22" s="39">
        <f t="shared" si="3"/>
        <v>8.7302650456406644E-5</v>
      </c>
    </row>
    <row r="23" spans="1:11" ht="15" customHeight="1">
      <c r="A23" s="37" t="s">
        <v>21</v>
      </c>
      <c r="B23" s="24">
        <v>22</v>
      </c>
      <c r="C23" s="24">
        <v>82</v>
      </c>
      <c r="D23" s="24">
        <v>131</v>
      </c>
      <c r="E23" s="24"/>
      <c r="F23" s="24"/>
      <c r="G23" s="24"/>
      <c r="H23" s="24">
        <f t="shared" si="0"/>
        <v>22</v>
      </c>
      <c r="I23" s="24">
        <f t="shared" si="1"/>
        <v>213</v>
      </c>
      <c r="J23" s="39">
        <f t="shared" si="2"/>
        <v>4.8065368901706318E-4</v>
      </c>
      <c r="K23" s="39">
        <f t="shared" si="3"/>
        <v>4.2650148044070221E-5</v>
      </c>
    </row>
    <row r="24" spans="1:11" ht="15" customHeight="1">
      <c r="A24" s="37" t="s">
        <v>22</v>
      </c>
      <c r="B24" s="24">
        <v>336</v>
      </c>
      <c r="C24" s="24">
        <v>11615</v>
      </c>
      <c r="D24" s="24">
        <v>12388</v>
      </c>
      <c r="E24" s="24">
        <v>2159</v>
      </c>
      <c r="F24" s="24">
        <v>108461</v>
      </c>
      <c r="G24" s="24">
        <v>151029</v>
      </c>
      <c r="H24" s="24">
        <f t="shared" si="0"/>
        <v>2495</v>
      </c>
      <c r="I24" s="24">
        <f t="shared" si="1"/>
        <v>283493</v>
      </c>
      <c r="J24" s="39">
        <f t="shared" si="2"/>
        <v>5.4510497913526031E-2</v>
      </c>
      <c r="K24" s="39">
        <f t="shared" si="3"/>
        <v>5.6765344692289194E-2</v>
      </c>
    </row>
    <row r="25" spans="1:11" ht="15" customHeight="1">
      <c r="A25" s="37" t="s">
        <v>23</v>
      </c>
      <c r="B25" s="24">
        <v>139</v>
      </c>
      <c r="C25" s="24">
        <v>2239</v>
      </c>
      <c r="D25" s="24">
        <v>2617</v>
      </c>
      <c r="E25" s="24">
        <v>221</v>
      </c>
      <c r="F25" s="24">
        <v>7373</v>
      </c>
      <c r="G25" s="24">
        <v>13444</v>
      </c>
      <c r="H25" s="24">
        <f t="shared" si="0"/>
        <v>360</v>
      </c>
      <c r="I25" s="24">
        <f t="shared" si="1"/>
        <v>25673</v>
      </c>
      <c r="J25" s="39">
        <f t="shared" si="2"/>
        <v>7.8652421839155804E-3</v>
      </c>
      <c r="K25" s="39">
        <f t="shared" si="3"/>
        <v>5.1406443696498339E-3</v>
      </c>
    </row>
    <row r="26" spans="1:11" ht="15" customHeight="1">
      <c r="A26" s="37" t="s">
        <v>24</v>
      </c>
      <c r="B26" s="24">
        <v>24</v>
      </c>
      <c r="C26" s="24">
        <v>95</v>
      </c>
      <c r="D26" s="24">
        <v>178</v>
      </c>
      <c r="E26" s="24"/>
      <c r="F26" s="24"/>
      <c r="G26" s="24"/>
      <c r="H26" s="24">
        <f t="shared" si="0"/>
        <v>24</v>
      </c>
      <c r="I26" s="24">
        <f t="shared" si="1"/>
        <v>273</v>
      </c>
      <c r="J26" s="39">
        <f t="shared" si="2"/>
        <v>5.2434947892770535E-4</v>
      </c>
      <c r="K26" s="39">
        <f t="shared" si="3"/>
        <v>5.4664274253667462E-5</v>
      </c>
    </row>
    <row r="27" spans="1:11" ht="15" customHeight="1">
      <c r="A27" s="37" t="s">
        <v>25</v>
      </c>
      <c r="B27" s="24">
        <v>60</v>
      </c>
      <c r="C27" s="24">
        <v>840</v>
      </c>
      <c r="D27" s="24">
        <v>1076</v>
      </c>
      <c r="E27" s="24"/>
      <c r="F27" s="24"/>
      <c r="G27" s="24"/>
      <c r="H27" s="24">
        <f t="shared" si="0"/>
        <v>60</v>
      </c>
      <c r="I27" s="24">
        <f t="shared" si="1"/>
        <v>1916</v>
      </c>
      <c r="J27" s="39">
        <f t="shared" si="2"/>
        <v>1.3108736973192633E-3</v>
      </c>
      <c r="K27" s="39">
        <f t="shared" si="3"/>
        <v>3.8365109695980535E-4</v>
      </c>
    </row>
    <row r="28" spans="1:11" ht="15" customHeight="1">
      <c r="A28" s="37" t="s">
        <v>26</v>
      </c>
      <c r="B28" s="24">
        <v>297</v>
      </c>
      <c r="C28" s="24">
        <v>8371</v>
      </c>
      <c r="D28" s="24">
        <v>10352</v>
      </c>
      <c r="E28" s="24">
        <v>1752</v>
      </c>
      <c r="F28" s="24">
        <v>104480</v>
      </c>
      <c r="G28" s="24">
        <v>142297</v>
      </c>
      <c r="H28" s="24">
        <f t="shared" si="0"/>
        <v>2049</v>
      </c>
      <c r="I28" s="24">
        <f t="shared" si="1"/>
        <v>265500</v>
      </c>
      <c r="J28" s="39">
        <f t="shared" si="2"/>
        <v>4.4766336763452839E-2</v>
      </c>
      <c r="K28" s="39">
        <f t="shared" si="3"/>
        <v>5.3162508477467806E-2</v>
      </c>
    </row>
    <row r="29" spans="1:11" ht="15" customHeight="1">
      <c r="A29" s="37" t="s">
        <v>27</v>
      </c>
      <c r="B29" s="24">
        <v>64</v>
      </c>
      <c r="C29" s="24">
        <v>493</v>
      </c>
      <c r="D29" s="24">
        <v>643</v>
      </c>
      <c r="E29" s="24"/>
      <c r="F29" s="24"/>
      <c r="G29" s="24"/>
      <c r="H29" s="24">
        <f t="shared" si="0"/>
        <v>64</v>
      </c>
      <c r="I29" s="24">
        <f t="shared" si="1"/>
        <v>1136</v>
      </c>
      <c r="J29" s="39">
        <f t="shared" si="2"/>
        <v>1.3982652771405476E-3</v>
      </c>
      <c r="K29" s="39">
        <f t="shared" si="3"/>
        <v>2.2746745623504117E-4</v>
      </c>
    </row>
    <row r="30" spans="1:11" ht="15" customHeight="1">
      <c r="A30" s="37" t="s">
        <v>28</v>
      </c>
      <c r="B30" s="24">
        <v>196</v>
      </c>
      <c r="C30" s="24">
        <v>2845</v>
      </c>
      <c r="D30" s="24">
        <v>2988</v>
      </c>
      <c r="E30" s="24">
        <v>2</v>
      </c>
      <c r="F30" s="24">
        <v>2</v>
      </c>
      <c r="G30" s="24">
        <v>0</v>
      </c>
      <c r="H30" s="24">
        <f t="shared" si="0"/>
        <v>198</v>
      </c>
      <c r="I30" s="24">
        <f t="shared" si="1"/>
        <v>5835</v>
      </c>
      <c r="J30" s="39">
        <f t="shared" si="2"/>
        <v>4.3258832011535686E-3</v>
      </c>
      <c r="K30" s="39">
        <f t="shared" si="3"/>
        <v>1.1683737738833321E-3</v>
      </c>
    </row>
    <row r="31" spans="1:11" ht="15" customHeight="1">
      <c r="A31" s="37" t="s">
        <v>29</v>
      </c>
      <c r="B31" s="24">
        <v>170</v>
      </c>
      <c r="C31" s="24">
        <v>2556</v>
      </c>
      <c r="D31" s="24">
        <v>3397</v>
      </c>
      <c r="E31" s="24"/>
      <c r="F31" s="24"/>
      <c r="G31" s="24"/>
      <c r="H31" s="24">
        <f t="shared" si="0"/>
        <v>170</v>
      </c>
      <c r="I31" s="24">
        <f t="shared" si="1"/>
        <v>5953</v>
      </c>
      <c r="J31" s="39">
        <f t="shared" si="2"/>
        <v>3.7141421424045792E-3</v>
      </c>
      <c r="K31" s="39">
        <f t="shared" si="3"/>
        <v>1.1920015554288733E-3</v>
      </c>
    </row>
    <row r="32" spans="1:11" ht="15" customHeight="1">
      <c r="A32" s="37" t="s">
        <v>30</v>
      </c>
      <c r="B32" s="24">
        <v>337</v>
      </c>
      <c r="C32" s="24">
        <v>10051</v>
      </c>
      <c r="D32" s="24">
        <v>12868</v>
      </c>
      <c r="E32" s="24">
        <v>491</v>
      </c>
      <c r="F32" s="24">
        <v>20401</v>
      </c>
      <c r="G32" s="24">
        <v>29013</v>
      </c>
      <c r="H32" s="24">
        <f t="shared" si="0"/>
        <v>828</v>
      </c>
      <c r="I32" s="24">
        <f t="shared" si="1"/>
        <v>72333</v>
      </c>
      <c r="J32" s="39">
        <f t="shared" si="2"/>
        <v>1.8090057023005833E-2</v>
      </c>
      <c r="K32" s="39">
        <f t="shared" si="3"/>
        <v>1.4483629851979958E-2</v>
      </c>
    </row>
    <row r="33" spans="1:11" ht="15" customHeight="1">
      <c r="A33" s="37" t="s">
        <v>31</v>
      </c>
      <c r="B33" s="24">
        <v>391</v>
      </c>
      <c r="C33" s="24">
        <v>11934</v>
      </c>
      <c r="D33" s="24">
        <v>13455</v>
      </c>
      <c r="E33" s="24">
        <v>30</v>
      </c>
      <c r="F33" s="24">
        <v>908</v>
      </c>
      <c r="G33" s="24">
        <v>1851</v>
      </c>
      <c r="H33" s="24">
        <f t="shared" si="0"/>
        <v>421</v>
      </c>
      <c r="I33" s="24">
        <f t="shared" si="1"/>
        <v>28148</v>
      </c>
      <c r="J33" s="39">
        <f t="shared" si="2"/>
        <v>9.1979637761901642E-3</v>
      </c>
      <c r="K33" s="39">
        <f t="shared" si="3"/>
        <v>5.636227075795721E-3</v>
      </c>
    </row>
    <row r="34" spans="1:11" ht="15" customHeight="1">
      <c r="A34" s="37" t="s">
        <v>32</v>
      </c>
      <c r="B34" s="24">
        <v>324</v>
      </c>
      <c r="C34" s="24">
        <v>4269</v>
      </c>
      <c r="D34" s="24">
        <v>6067</v>
      </c>
      <c r="E34" s="24"/>
      <c r="F34" s="24"/>
      <c r="G34" s="24"/>
      <c r="H34" s="24">
        <f t="shared" si="0"/>
        <v>324</v>
      </c>
      <c r="I34" s="24">
        <f t="shared" si="1"/>
        <v>10336</v>
      </c>
      <c r="J34" s="39">
        <f t="shared" si="2"/>
        <v>7.0787179655240218E-3</v>
      </c>
      <c r="K34" s="39">
        <f t="shared" si="3"/>
        <v>2.0696334750399518E-3</v>
      </c>
    </row>
    <row r="35" spans="1:11" ht="15" customHeight="1">
      <c r="A35" s="37" t="s">
        <v>9</v>
      </c>
      <c r="B35" s="24">
        <v>18</v>
      </c>
      <c r="C35" s="24">
        <v>232</v>
      </c>
      <c r="D35" s="24">
        <v>199</v>
      </c>
      <c r="E35" s="24">
        <v>4</v>
      </c>
      <c r="F35" s="24">
        <v>113</v>
      </c>
      <c r="G35" s="24">
        <v>261</v>
      </c>
      <c r="H35" s="24">
        <f t="shared" si="0"/>
        <v>22</v>
      </c>
      <c r="I35" s="24">
        <f t="shared" si="1"/>
        <v>805</v>
      </c>
      <c r="J35" s="39">
        <f t="shared" si="2"/>
        <v>4.8065368901706318E-4</v>
      </c>
      <c r="K35" s="39">
        <f t="shared" si="3"/>
        <v>1.6118952664542969E-4</v>
      </c>
    </row>
    <row r="36" spans="1:11" ht="15" customHeight="1">
      <c r="A36" s="37" t="s">
        <v>33</v>
      </c>
      <c r="B36" s="24">
        <v>352</v>
      </c>
      <c r="C36" s="24">
        <v>7384</v>
      </c>
      <c r="D36" s="24">
        <v>10040</v>
      </c>
      <c r="E36" s="24">
        <v>1</v>
      </c>
      <c r="F36" s="24">
        <v>0</v>
      </c>
      <c r="G36" s="24">
        <v>61</v>
      </c>
      <c r="H36" s="24">
        <f t="shared" si="0"/>
        <v>353</v>
      </c>
      <c r="I36" s="24">
        <f t="shared" si="1"/>
        <v>17485</v>
      </c>
      <c r="J36" s="39">
        <f t="shared" si="2"/>
        <v>7.7123069192283327E-3</v>
      </c>
      <c r="K36" s="39">
        <f t="shared" si="3"/>
        <v>3.5011166129134638E-3</v>
      </c>
    </row>
    <row r="37" spans="1:11" ht="15" customHeight="1">
      <c r="A37" s="37" t="s">
        <v>34</v>
      </c>
      <c r="B37" s="24">
        <v>671</v>
      </c>
      <c r="C37" s="24">
        <v>28558</v>
      </c>
      <c r="D37" s="24">
        <v>33285</v>
      </c>
      <c r="E37" s="24">
        <v>3628</v>
      </c>
      <c r="F37" s="24">
        <v>226060</v>
      </c>
      <c r="G37" s="24">
        <v>293936</v>
      </c>
      <c r="H37" s="24">
        <f t="shared" si="0"/>
        <v>4299</v>
      </c>
      <c r="I37" s="24">
        <f t="shared" si="1"/>
        <v>581839</v>
      </c>
      <c r="J37" s="39">
        <f t="shared" si="2"/>
        <v>9.3924100412925218E-2</v>
      </c>
      <c r="K37" s="39">
        <f t="shared" si="3"/>
        <v>0.11650478632776419</v>
      </c>
    </row>
    <row r="38" spans="1:11" ht="15" customHeight="1">
      <c r="A38" s="37" t="s">
        <v>35</v>
      </c>
      <c r="B38" s="24">
        <v>256</v>
      </c>
      <c r="C38" s="24">
        <v>5694</v>
      </c>
      <c r="D38" s="24">
        <v>7065</v>
      </c>
      <c r="E38" s="24">
        <v>96</v>
      </c>
      <c r="F38" s="24">
        <v>2324</v>
      </c>
      <c r="G38" s="24">
        <v>6488</v>
      </c>
      <c r="H38" s="24">
        <f t="shared" si="0"/>
        <v>352</v>
      </c>
      <c r="I38" s="24">
        <f t="shared" si="1"/>
        <v>21571</v>
      </c>
      <c r="J38" s="39">
        <f t="shared" si="2"/>
        <v>7.6904590242730109E-3</v>
      </c>
      <c r="K38" s="39">
        <f t="shared" si="3"/>
        <v>4.3192786077870362E-3</v>
      </c>
    </row>
    <row r="39" spans="1:11" ht="15" customHeight="1">
      <c r="A39" s="37" t="s">
        <v>36</v>
      </c>
      <c r="B39" s="24">
        <v>829</v>
      </c>
      <c r="C39" s="24">
        <v>35478</v>
      </c>
      <c r="D39" s="24">
        <v>42365</v>
      </c>
      <c r="E39" s="24">
        <v>1057</v>
      </c>
      <c r="F39" s="24">
        <v>59074</v>
      </c>
      <c r="G39" s="24">
        <v>73391</v>
      </c>
      <c r="H39" s="24">
        <f t="shared" si="0"/>
        <v>1886</v>
      </c>
      <c r="I39" s="24">
        <f t="shared" si="1"/>
        <v>210308</v>
      </c>
      <c r="J39" s="39">
        <f t="shared" si="2"/>
        <v>4.1205129885735513E-2</v>
      </c>
      <c r="K39" s="39">
        <f t="shared" si="3"/>
        <v>4.2111114248132957E-2</v>
      </c>
    </row>
    <row r="40" spans="1:11" ht="15" customHeight="1">
      <c r="A40" s="37" t="s">
        <v>37</v>
      </c>
      <c r="B40" s="24">
        <v>64</v>
      </c>
      <c r="C40" s="24">
        <v>623</v>
      </c>
      <c r="D40" s="24">
        <v>761</v>
      </c>
      <c r="E40" s="24"/>
      <c r="F40" s="24"/>
      <c r="G40" s="24"/>
      <c r="H40" s="24">
        <f t="shared" si="0"/>
        <v>64</v>
      </c>
      <c r="I40" s="24">
        <f t="shared" si="1"/>
        <v>1384</v>
      </c>
      <c r="J40" s="39">
        <f t="shared" si="2"/>
        <v>1.3982652771405476E-3</v>
      </c>
      <c r="K40" s="39">
        <f t="shared" si="3"/>
        <v>2.7712584456804308E-4</v>
      </c>
    </row>
    <row r="41" spans="1:11" ht="15" customHeight="1">
      <c r="A41" s="37" t="s">
        <v>38</v>
      </c>
      <c r="B41" s="24">
        <v>92</v>
      </c>
      <c r="C41" s="24">
        <v>1085</v>
      </c>
      <c r="D41" s="24">
        <v>1540</v>
      </c>
      <c r="E41" s="24">
        <v>89</v>
      </c>
      <c r="F41" s="24">
        <v>1782</v>
      </c>
      <c r="G41" s="24">
        <v>4681</v>
      </c>
      <c r="H41" s="24">
        <f t="shared" si="0"/>
        <v>181</v>
      </c>
      <c r="I41" s="24">
        <f t="shared" si="1"/>
        <v>9088</v>
      </c>
      <c r="J41" s="39">
        <f t="shared" si="2"/>
        <v>3.9544689869131112E-3</v>
      </c>
      <c r="K41" s="39">
        <f t="shared" si="3"/>
        <v>1.8197396498803294E-3</v>
      </c>
    </row>
    <row r="42" spans="1:11" ht="15" customHeight="1">
      <c r="A42" s="37" t="s">
        <v>39</v>
      </c>
      <c r="B42" s="24">
        <v>50</v>
      </c>
      <c r="C42" s="24">
        <v>230</v>
      </c>
      <c r="D42" s="24">
        <v>333</v>
      </c>
      <c r="E42" s="24"/>
      <c r="F42" s="24"/>
      <c r="G42" s="24"/>
      <c r="H42" s="24">
        <f t="shared" si="0"/>
        <v>50</v>
      </c>
      <c r="I42" s="24">
        <f t="shared" si="1"/>
        <v>563</v>
      </c>
      <c r="J42" s="39">
        <f t="shared" si="2"/>
        <v>1.0923947477660526E-3</v>
      </c>
      <c r="K42" s="39">
        <f t="shared" si="3"/>
        <v>1.1273255093338747E-4</v>
      </c>
    </row>
    <row r="43" spans="1:11" ht="15" customHeight="1">
      <c r="A43" s="37" t="s">
        <v>47</v>
      </c>
      <c r="B43" s="24">
        <v>32</v>
      </c>
      <c r="C43" s="24">
        <v>219</v>
      </c>
      <c r="D43" s="24">
        <v>391</v>
      </c>
      <c r="E43" s="24"/>
      <c r="F43" s="24"/>
      <c r="G43" s="24"/>
      <c r="H43" s="24">
        <f t="shared" si="0"/>
        <v>32</v>
      </c>
      <c r="I43" s="24">
        <f t="shared" si="1"/>
        <v>610</v>
      </c>
      <c r="J43" s="39">
        <f t="shared" si="2"/>
        <v>6.9913263857027379E-4</v>
      </c>
      <c r="K43" s="39">
        <f t="shared" si="3"/>
        <v>1.2214361646423866E-4</v>
      </c>
    </row>
    <row r="44" spans="1:11" ht="15" customHeight="1">
      <c r="A44" s="37" t="s">
        <v>40</v>
      </c>
      <c r="B44" s="24">
        <v>583</v>
      </c>
      <c r="C44" s="24">
        <v>28243</v>
      </c>
      <c r="D44" s="24">
        <v>31056</v>
      </c>
      <c r="E44" s="24">
        <v>1912</v>
      </c>
      <c r="F44" s="24">
        <v>106874</v>
      </c>
      <c r="G44" s="24">
        <v>141694</v>
      </c>
      <c r="H44" s="24">
        <f t="shared" si="0"/>
        <v>2495</v>
      </c>
      <c r="I44" s="24">
        <f t="shared" si="1"/>
        <v>307867</v>
      </c>
      <c r="J44" s="39">
        <f t="shared" si="2"/>
        <v>5.4510497913526031E-2</v>
      </c>
      <c r="K44" s="39">
        <f t="shared" si="3"/>
        <v>6.164588322950125E-2</v>
      </c>
    </row>
    <row r="45" spans="1:11" ht="15" customHeight="1">
      <c r="A45" s="37" t="s">
        <v>41</v>
      </c>
      <c r="B45" s="24">
        <v>340</v>
      </c>
      <c r="C45" s="24">
        <v>7874</v>
      </c>
      <c r="D45" s="24">
        <v>9083</v>
      </c>
      <c r="E45" s="24">
        <v>4</v>
      </c>
      <c r="F45" s="24">
        <v>0</v>
      </c>
      <c r="G45" s="24">
        <v>0</v>
      </c>
      <c r="H45" s="24">
        <f t="shared" si="0"/>
        <v>344</v>
      </c>
      <c r="I45" s="24">
        <f t="shared" si="1"/>
        <v>16957</v>
      </c>
      <c r="J45" s="39">
        <f t="shared" si="2"/>
        <v>7.5156758646304431E-3</v>
      </c>
      <c r="K45" s="39">
        <f t="shared" si="3"/>
        <v>3.3953923022690081E-3</v>
      </c>
    </row>
    <row r="46" spans="1:11" ht="5" customHeight="1">
      <c r="A46" s="12"/>
      <c r="B46" s="16"/>
      <c r="C46" s="16"/>
      <c r="D46" s="16"/>
      <c r="E46" s="16"/>
      <c r="F46" s="16"/>
      <c r="G46" s="16"/>
      <c r="H46" s="16"/>
      <c r="I46" s="16"/>
      <c r="J46" s="30"/>
      <c r="K46" s="30"/>
    </row>
    <row r="47" spans="1:11" ht="15" customHeight="1">
      <c r="A47" s="57" t="s">
        <v>2</v>
      </c>
      <c r="B47" s="58">
        <f>SUM(B7:B45)</f>
        <v>15848</v>
      </c>
      <c r="C47" s="58">
        <f t="shared" ref="C47:G47" si="4">SUM(C7:C45)</f>
        <v>587090</v>
      </c>
      <c r="D47" s="59">
        <f t="shared" si="4"/>
        <v>586627</v>
      </c>
      <c r="E47" s="58">
        <f t="shared" si="4"/>
        <v>29923</v>
      </c>
      <c r="F47" s="58">
        <f t="shared" si="4"/>
        <v>1683723</v>
      </c>
      <c r="G47" s="59">
        <f t="shared" si="4"/>
        <v>2136681</v>
      </c>
      <c r="H47" s="58">
        <f>B47+E47</f>
        <v>45771</v>
      </c>
      <c r="I47" s="59">
        <f>C47+D47+F47+G47</f>
        <v>4994121</v>
      </c>
      <c r="J47" s="60">
        <f>SUM(J7:J45)</f>
        <v>0.99999999999999989</v>
      </c>
      <c r="K47" s="60">
        <f>SUM(K7:K45)</f>
        <v>1</v>
      </c>
    </row>
    <row r="48" spans="1:11" ht="5" customHeight="1">
      <c r="A48" s="12"/>
      <c r="B48" s="24"/>
      <c r="C48" s="24"/>
      <c r="D48" s="24"/>
      <c r="E48" s="24"/>
      <c r="F48" s="24"/>
      <c r="G48" s="24"/>
      <c r="H48" s="32"/>
      <c r="I48" s="32"/>
      <c r="J48" s="30"/>
      <c r="K48" s="30"/>
    </row>
    <row r="49" spans="1:11" ht="15" customHeight="1">
      <c r="A49" s="61" t="s">
        <v>88</v>
      </c>
      <c r="B49" s="31">
        <v>10256</v>
      </c>
      <c r="C49" s="24">
        <v>300563</v>
      </c>
      <c r="D49" s="24">
        <v>303814</v>
      </c>
      <c r="E49" s="24">
        <v>15952</v>
      </c>
      <c r="F49" s="24">
        <v>741932</v>
      </c>
      <c r="G49" s="24">
        <v>943823</v>
      </c>
      <c r="H49" s="24">
        <f>B49+E49</f>
        <v>26208</v>
      </c>
      <c r="I49" s="24">
        <f>C49+D49+F49+G49</f>
        <v>2290132</v>
      </c>
      <c r="J49" s="30"/>
      <c r="K49" s="30"/>
    </row>
    <row r="50" spans="1:11" ht="15" customHeight="1">
      <c r="A50" s="61" t="s">
        <v>89</v>
      </c>
      <c r="B50" s="24">
        <f>B47</f>
        <v>15848</v>
      </c>
      <c r="C50" s="24">
        <f t="shared" ref="C50:I50" si="5">C47</f>
        <v>587090</v>
      </c>
      <c r="D50" s="24">
        <f t="shared" si="5"/>
        <v>586627</v>
      </c>
      <c r="E50" s="24">
        <f t="shared" si="5"/>
        <v>29923</v>
      </c>
      <c r="F50" s="24">
        <f t="shared" si="5"/>
        <v>1683723</v>
      </c>
      <c r="G50" s="24">
        <f t="shared" si="5"/>
        <v>2136681</v>
      </c>
      <c r="H50" s="24">
        <f t="shared" si="5"/>
        <v>45771</v>
      </c>
      <c r="I50" s="24">
        <f t="shared" si="5"/>
        <v>4994121</v>
      </c>
      <c r="J50" s="30"/>
      <c r="K50" s="30"/>
    </row>
    <row r="51" spans="1:11" ht="15" customHeight="1">
      <c r="A51" s="61" t="s">
        <v>79</v>
      </c>
      <c r="B51" s="22">
        <f>(B50-B49)/B49</f>
        <v>0.54524180967238689</v>
      </c>
      <c r="C51" s="22">
        <f t="shared" ref="C51:D51" si="6">(C50-C49)/C49</f>
        <v>0.95330097184284157</v>
      </c>
      <c r="D51" s="22">
        <f t="shared" si="6"/>
        <v>0.93087546985984848</v>
      </c>
      <c r="E51" s="22">
        <f t="shared" ref="E51:I51" si="7">(E50-E49)/E49</f>
        <v>0.87581494483450351</v>
      </c>
      <c r="F51" s="22">
        <f t="shared" si="7"/>
        <v>1.269376438811104</v>
      </c>
      <c r="G51" s="22">
        <f t="shared" si="7"/>
        <v>1.2638577360373715</v>
      </c>
      <c r="H51" s="22">
        <f t="shared" si="7"/>
        <v>0.74645146520146521</v>
      </c>
      <c r="I51" s="22">
        <f t="shared" si="7"/>
        <v>1.1807131641320239</v>
      </c>
      <c r="J51" s="30"/>
      <c r="K51" s="30"/>
    </row>
    <row r="52" spans="1:11" ht="15" customHeight="1">
      <c r="A52" s="1"/>
      <c r="B52" s="2"/>
      <c r="C52" s="2"/>
      <c r="D52" s="2"/>
      <c r="E52" s="2"/>
      <c r="F52" s="2"/>
      <c r="G52" s="2"/>
      <c r="H52" s="2"/>
      <c r="I52" s="2"/>
    </row>
    <row r="53" spans="1:11" ht="15" customHeight="1">
      <c r="A53" s="1"/>
      <c r="B53" s="2"/>
      <c r="C53" s="2"/>
      <c r="D53" s="2"/>
      <c r="E53" s="2"/>
      <c r="F53" s="2"/>
      <c r="G53" s="2"/>
      <c r="H53" s="2"/>
      <c r="I53" s="2"/>
    </row>
    <row r="54" spans="1:11" ht="15" customHeight="1">
      <c r="A54" s="1"/>
      <c r="B54" s="2"/>
      <c r="C54" s="2"/>
      <c r="D54" s="2"/>
      <c r="E54" s="2"/>
      <c r="F54" s="2"/>
      <c r="G54" s="2"/>
      <c r="H54" s="2"/>
      <c r="I54" s="2"/>
    </row>
    <row r="55" spans="1:11" ht="15" customHeight="1">
      <c r="A55" s="1"/>
      <c r="B55" s="2"/>
      <c r="C55" s="2"/>
      <c r="D55" s="2"/>
      <c r="E55" s="2"/>
      <c r="F55" s="2"/>
      <c r="G55" s="2"/>
      <c r="H55" s="2"/>
      <c r="I55" s="2"/>
    </row>
    <row r="56" spans="1:11" ht="15" customHeight="1">
      <c r="A56" s="1"/>
      <c r="B56" s="2"/>
      <c r="C56" s="2"/>
      <c r="D56" s="2"/>
      <c r="E56" s="2"/>
      <c r="F56" s="2"/>
      <c r="G56" s="2"/>
      <c r="H56" s="2"/>
      <c r="I56" s="2"/>
    </row>
    <row r="57" spans="1:11" ht="13">
      <c r="A57" s="1"/>
      <c r="B57" s="2"/>
      <c r="C57" s="2"/>
      <c r="D57" s="2"/>
      <c r="E57" s="2"/>
      <c r="F57" s="2"/>
      <c r="G57" s="2"/>
      <c r="H57" s="2"/>
      <c r="I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</row>
    <row r="59" spans="1:11" ht="13" hidden="1">
      <c r="A59" s="4"/>
      <c r="B59" s="2"/>
      <c r="C59" s="2"/>
      <c r="D59" s="2"/>
      <c r="E59" s="2"/>
      <c r="F59" s="2"/>
      <c r="G59" s="2"/>
      <c r="H59" s="2"/>
      <c r="I59" s="2"/>
    </row>
    <row r="60" spans="1:11" hidden="1">
      <c r="A60" s="2"/>
      <c r="B60" s="2"/>
      <c r="C60" s="2"/>
      <c r="D60" s="2"/>
      <c r="E60" s="2"/>
      <c r="F60" s="2"/>
      <c r="G60" s="2"/>
      <c r="H60" s="2"/>
      <c r="I60" s="2"/>
    </row>
    <row r="61" spans="1:11" ht="13" hidden="1">
      <c r="A61" s="4"/>
      <c r="B61" s="2"/>
      <c r="C61" s="2"/>
      <c r="D61" s="2"/>
      <c r="E61" s="2"/>
      <c r="F61" s="2"/>
      <c r="G61" s="2"/>
      <c r="H61" s="2"/>
      <c r="I61" s="2"/>
    </row>
    <row r="62" spans="1:11" ht="13" hidden="1">
      <c r="A62" s="4"/>
      <c r="B62" s="2"/>
      <c r="C62" s="2"/>
      <c r="D62" s="2"/>
      <c r="E62" s="2"/>
      <c r="F62" s="2"/>
      <c r="G62" s="2"/>
      <c r="H62" s="2"/>
      <c r="I62" s="2"/>
    </row>
    <row r="63" spans="1:11" ht="13" hidden="1">
      <c r="A63" s="4"/>
      <c r="B63" s="5"/>
      <c r="C63" s="5"/>
      <c r="D63" s="5"/>
      <c r="E63" s="5"/>
      <c r="F63" s="5"/>
      <c r="G63" s="5"/>
      <c r="H63" s="2"/>
      <c r="I63" s="2"/>
    </row>
    <row r="64" spans="1:11" ht="13">
      <c r="A64" s="4"/>
      <c r="B64" s="2"/>
      <c r="C64" s="2"/>
      <c r="D64" s="2"/>
      <c r="E64" s="2"/>
      <c r="F64" s="2"/>
      <c r="G64" s="7"/>
      <c r="H64" s="2"/>
      <c r="I64" s="2"/>
    </row>
    <row r="65" spans="1:9">
      <c r="A65" s="2"/>
      <c r="B65" s="2"/>
      <c r="C65" s="2"/>
      <c r="D65" s="2"/>
      <c r="E65" s="2"/>
      <c r="F65" s="2"/>
      <c r="G65" s="7"/>
      <c r="H65" s="2"/>
      <c r="I65" s="2"/>
    </row>
    <row r="66" spans="1:9" ht="13">
      <c r="A66" s="4"/>
      <c r="B66" s="2"/>
      <c r="C66" s="2"/>
      <c r="D66" s="2"/>
      <c r="E66" s="2"/>
      <c r="F66" s="2"/>
      <c r="G66" s="2"/>
      <c r="H66" s="2"/>
      <c r="I66" s="2"/>
    </row>
    <row r="67" spans="1:9" ht="13">
      <c r="A67" s="4"/>
      <c r="B67" s="2"/>
      <c r="C67" s="2"/>
      <c r="D67" s="2"/>
      <c r="E67" s="2"/>
      <c r="F67" s="2"/>
      <c r="G67" s="2"/>
      <c r="H67" s="2"/>
      <c r="I67" s="2"/>
    </row>
    <row r="68" spans="1:9" ht="13">
      <c r="A68" s="4"/>
      <c r="B68" s="5"/>
      <c r="C68" s="5"/>
      <c r="D68" s="5"/>
      <c r="E68" s="5"/>
      <c r="F68" s="5"/>
      <c r="G68" s="5"/>
      <c r="H68" s="5"/>
      <c r="I68" s="5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14338" r:id="rId4"/>
  </oleObjects>
</worksheet>
</file>

<file path=xl/worksheets/sheet11.xml><?xml version="1.0" encoding="utf-8"?>
<worksheet xmlns="http://schemas.openxmlformats.org/spreadsheetml/2006/main" xmlns:r="http://schemas.openxmlformats.org/officeDocument/2006/relationships">
  <sheetPr codeName="Φύλλο11"/>
  <dimension ref="A1:K99"/>
  <sheetViews>
    <sheetView zoomScale="80" zoomScaleNormal="80" workbookViewId="0">
      <pane ySplit="6" topLeftCell="A37" activePane="bottomLeft" state="frozen"/>
      <selection pane="bottomLeft" activeCell="F3" sqref="F3"/>
    </sheetView>
  </sheetViews>
  <sheetFormatPr defaultRowHeight="12.5"/>
  <cols>
    <col min="1" max="1" width="38.6328125" customWidth="1"/>
    <col min="2" max="11" width="13.6328125" customWidth="1"/>
  </cols>
  <sheetData>
    <row r="1" spans="1:11" ht="15" customHeight="1">
      <c r="A1" s="36" t="s">
        <v>54</v>
      </c>
      <c r="B1" s="11"/>
      <c r="C1" s="11"/>
      <c r="D1" s="11"/>
      <c r="E1" s="12"/>
      <c r="F1" s="52" t="s">
        <v>51</v>
      </c>
      <c r="H1" s="13"/>
      <c r="I1" s="13"/>
      <c r="J1" s="2"/>
      <c r="K1" s="2"/>
    </row>
    <row r="2" spans="1:11" ht="15" customHeight="1">
      <c r="A2" s="36" t="s">
        <v>53</v>
      </c>
      <c r="B2" s="12"/>
      <c r="C2" s="12"/>
      <c r="D2" s="12"/>
      <c r="E2" s="12"/>
      <c r="F2" s="53" t="s">
        <v>95</v>
      </c>
      <c r="H2" s="13"/>
      <c r="I2" s="13"/>
      <c r="J2" s="2"/>
      <c r="K2" s="2"/>
    </row>
    <row r="3" spans="1:11" ht="15" customHeight="1">
      <c r="A3" s="43" t="s">
        <v>55</v>
      </c>
      <c r="B3" s="20"/>
      <c r="C3" s="21"/>
      <c r="D3" s="20"/>
      <c r="E3" s="20"/>
      <c r="F3" s="54" t="s">
        <v>80</v>
      </c>
      <c r="G3" s="20"/>
      <c r="H3" s="13"/>
      <c r="I3" s="13"/>
      <c r="J3" s="27"/>
      <c r="K3" s="27"/>
    </row>
    <row r="4" spans="1:11" ht="15" customHeight="1">
      <c r="A4" s="46"/>
      <c r="B4" s="80" t="s">
        <v>0</v>
      </c>
      <c r="C4" s="81"/>
      <c r="D4" s="82"/>
      <c r="E4" s="80" t="s">
        <v>52</v>
      </c>
      <c r="F4" s="81"/>
      <c r="G4" s="82"/>
      <c r="H4" s="78" t="s">
        <v>49</v>
      </c>
      <c r="I4" s="79"/>
      <c r="J4" s="78" t="s">
        <v>50</v>
      </c>
      <c r="K4" s="78"/>
    </row>
    <row r="5" spans="1:11" ht="15" customHeight="1">
      <c r="A5" s="67" t="s">
        <v>46</v>
      </c>
      <c r="B5" s="66" t="s">
        <v>43</v>
      </c>
      <c r="C5" s="78" t="s">
        <v>1</v>
      </c>
      <c r="D5" s="79"/>
      <c r="E5" s="66" t="s">
        <v>43</v>
      </c>
      <c r="F5" s="78" t="s">
        <v>1</v>
      </c>
      <c r="G5" s="79"/>
      <c r="H5" s="66" t="s">
        <v>43</v>
      </c>
      <c r="I5" s="67" t="s">
        <v>1</v>
      </c>
      <c r="J5" s="66" t="s">
        <v>43</v>
      </c>
      <c r="K5" s="66" t="s">
        <v>1</v>
      </c>
    </row>
    <row r="6" spans="1:11" ht="15" customHeight="1">
      <c r="A6" s="46"/>
      <c r="B6" s="66" t="s">
        <v>48</v>
      </c>
      <c r="C6" s="66" t="s">
        <v>44</v>
      </c>
      <c r="D6" s="67" t="s">
        <v>45</v>
      </c>
      <c r="E6" s="66" t="s">
        <v>48</v>
      </c>
      <c r="F6" s="66" t="s">
        <v>44</v>
      </c>
      <c r="G6" s="67" t="s">
        <v>45</v>
      </c>
      <c r="H6" s="66" t="s">
        <v>48</v>
      </c>
      <c r="I6" s="67" t="s">
        <v>48</v>
      </c>
      <c r="J6" s="66" t="s">
        <v>48</v>
      </c>
      <c r="K6" s="66" t="s">
        <v>48</v>
      </c>
    </row>
    <row r="7" spans="1:11" ht="15" customHeight="1">
      <c r="A7" s="37" t="s">
        <v>42</v>
      </c>
      <c r="B7" s="24">
        <v>5919</v>
      </c>
      <c r="C7" s="24">
        <v>223851</v>
      </c>
      <c r="D7" s="24">
        <v>193339</v>
      </c>
      <c r="E7" s="24">
        <v>7002</v>
      </c>
      <c r="F7" s="24">
        <v>364083</v>
      </c>
      <c r="G7" s="24">
        <v>426541</v>
      </c>
      <c r="H7" s="24">
        <f t="shared" ref="H7:H45" si="0">B7+E7</f>
        <v>12921</v>
      </c>
      <c r="I7" s="24">
        <f t="shared" ref="I7:I45" si="1">C7+D7+F7+G7</f>
        <v>1207814</v>
      </c>
      <c r="J7" s="39">
        <f>H7/$H$47</f>
        <v>0.56743226033112293</v>
      </c>
      <c r="K7" s="39">
        <f>I7/$I$47</f>
        <v>0.61239913885855157</v>
      </c>
    </row>
    <row r="8" spans="1:11" ht="15" customHeight="1">
      <c r="A8" s="37" t="s">
        <v>7</v>
      </c>
      <c r="B8" s="24">
        <v>48</v>
      </c>
      <c r="C8" s="24">
        <v>51</v>
      </c>
      <c r="D8" s="24">
        <v>47</v>
      </c>
      <c r="E8" s="24">
        <v>2</v>
      </c>
      <c r="F8" s="24">
        <v>0</v>
      </c>
      <c r="G8" s="24">
        <v>0</v>
      </c>
      <c r="H8" s="24">
        <f t="shared" si="0"/>
        <v>50</v>
      </c>
      <c r="I8" s="24">
        <f t="shared" si="1"/>
        <v>98</v>
      </c>
      <c r="J8" s="39">
        <f t="shared" ref="J8:J45" si="2">H8/$H$47</f>
        <v>2.1957753282684117E-3</v>
      </c>
      <c r="K8" s="39">
        <f t="shared" ref="K8:K45" si="3">I8/$I$47</f>
        <v>4.9689037888398424E-5</v>
      </c>
    </row>
    <row r="9" spans="1:11" ht="15" customHeight="1">
      <c r="A9" s="37" t="s">
        <v>15</v>
      </c>
      <c r="B9" s="24">
        <v>314</v>
      </c>
      <c r="C9" s="24">
        <v>8946</v>
      </c>
      <c r="D9" s="24">
        <v>8584</v>
      </c>
      <c r="E9" s="24"/>
      <c r="F9" s="24"/>
      <c r="G9" s="24"/>
      <c r="H9" s="24">
        <f t="shared" si="0"/>
        <v>314</v>
      </c>
      <c r="I9" s="24">
        <f t="shared" si="1"/>
        <v>17530</v>
      </c>
      <c r="J9" s="39">
        <f t="shared" si="2"/>
        <v>1.3789469061525625E-2</v>
      </c>
      <c r="K9" s="39">
        <f t="shared" si="3"/>
        <v>8.8882534100369823E-3</v>
      </c>
    </row>
    <row r="10" spans="1:11" ht="15" customHeight="1">
      <c r="A10" s="37" t="s">
        <v>6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f t="shared" si="0"/>
        <v>0</v>
      </c>
      <c r="I10" s="24">
        <f t="shared" si="1"/>
        <v>0</v>
      </c>
      <c r="J10" s="39">
        <f t="shared" si="2"/>
        <v>0</v>
      </c>
      <c r="K10" s="39">
        <f t="shared" si="3"/>
        <v>0</v>
      </c>
    </row>
    <row r="11" spans="1:11" ht="15" customHeight="1">
      <c r="A11" s="37" t="s">
        <v>8</v>
      </c>
      <c r="B11" s="24">
        <v>21</v>
      </c>
      <c r="C11" s="24">
        <v>307</v>
      </c>
      <c r="D11" s="24">
        <v>383</v>
      </c>
      <c r="E11" s="24"/>
      <c r="F11" s="24"/>
      <c r="G11" s="24"/>
      <c r="H11" s="24">
        <f t="shared" si="0"/>
        <v>21</v>
      </c>
      <c r="I11" s="24">
        <f t="shared" si="1"/>
        <v>690</v>
      </c>
      <c r="J11" s="39">
        <f t="shared" si="2"/>
        <v>9.2222563787273287E-4</v>
      </c>
      <c r="K11" s="39">
        <f t="shared" si="3"/>
        <v>3.4985138921423379E-4</v>
      </c>
    </row>
    <row r="12" spans="1:11" ht="15" customHeight="1">
      <c r="A12" s="37" t="s">
        <v>14</v>
      </c>
      <c r="B12" s="24">
        <v>100</v>
      </c>
      <c r="C12" s="24">
        <v>1242</v>
      </c>
      <c r="D12" s="24">
        <v>1479</v>
      </c>
      <c r="E12" s="24">
        <v>11</v>
      </c>
      <c r="F12" s="24">
        <v>114</v>
      </c>
      <c r="G12" s="24">
        <v>614</v>
      </c>
      <c r="H12" s="24">
        <f t="shared" si="0"/>
        <v>111</v>
      </c>
      <c r="I12" s="24">
        <f t="shared" si="1"/>
        <v>3449</v>
      </c>
      <c r="J12" s="39">
        <f t="shared" si="2"/>
        <v>4.8746212287558736E-3</v>
      </c>
      <c r="K12" s="39">
        <f t="shared" si="3"/>
        <v>1.7487499150723076E-3</v>
      </c>
    </row>
    <row r="13" spans="1:11" ht="15" customHeight="1">
      <c r="A13" s="37" t="s">
        <v>13</v>
      </c>
      <c r="B13" s="24">
        <v>846</v>
      </c>
      <c r="C13" s="24">
        <v>39692</v>
      </c>
      <c r="D13" s="24">
        <v>49038</v>
      </c>
      <c r="E13" s="24">
        <v>394</v>
      </c>
      <c r="F13" s="24">
        <v>8616</v>
      </c>
      <c r="G13" s="24">
        <v>31472</v>
      </c>
      <c r="H13" s="24">
        <f t="shared" si="0"/>
        <v>1240</v>
      </c>
      <c r="I13" s="24">
        <f t="shared" si="1"/>
        <v>128818</v>
      </c>
      <c r="J13" s="39">
        <f t="shared" si="2"/>
        <v>5.4455228141056605E-2</v>
      </c>
      <c r="K13" s="39">
        <f t="shared" si="3"/>
        <v>6.5314719211303135E-2</v>
      </c>
    </row>
    <row r="14" spans="1:11" ht="15" customHeight="1">
      <c r="A14" s="37" t="s">
        <v>12</v>
      </c>
      <c r="B14" s="24">
        <v>1507</v>
      </c>
      <c r="C14" s="24">
        <v>66381</v>
      </c>
      <c r="D14" s="24">
        <v>62358</v>
      </c>
      <c r="E14" s="24">
        <v>1572</v>
      </c>
      <c r="F14" s="24">
        <v>82625</v>
      </c>
      <c r="G14" s="24">
        <v>100761</v>
      </c>
      <c r="H14" s="24">
        <f t="shared" si="0"/>
        <v>3079</v>
      </c>
      <c r="I14" s="24">
        <f t="shared" si="1"/>
        <v>312125</v>
      </c>
      <c r="J14" s="39">
        <f t="shared" si="2"/>
        <v>0.13521584471476877</v>
      </c>
      <c r="K14" s="39">
        <f t="shared" si="3"/>
        <v>0.15825705051955466</v>
      </c>
    </row>
    <row r="15" spans="1:11" ht="15" customHeight="1">
      <c r="A15" s="37" t="s">
        <v>11</v>
      </c>
      <c r="B15" s="24">
        <v>40</v>
      </c>
      <c r="C15" s="24">
        <v>1030</v>
      </c>
      <c r="D15" s="24">
        <v>1197</v>
      </c>
      <c r="E15" s="24"/>
      <c r="F15" s="24"/>
      <c r="G15" s="24"/>
      <c r="H15" s="24">
        <f t="shared" si="0"/>
        <v>40</v>
      </c>
      <c r="I15" s="24">
        <f t="shared" si="1"/>
        <v>2227</v>
      </c>
      <c r="J15" s="39">
        <f t="shared" si="2"/>
        <v>1.7566202626147292E-3</v>
      </c>
      <c r="K15" s="39">
        <f t="shared" si="3"/>
        <v>1.129158034463911E-3</v>
      </c>
    </row>
    <row r="16" spans="1:11" ht="15" customHeight="1">
      <c r="A16" s="37" t="s">
        <v>10</v>
      </c>
      <c r="B16" s="24">
        <v>98</v>
      </c>
      <c r="C16" s="24">
        <v>2927</v>
      </c>
      <c r="D16" s="24">
        <v>3017</v>
      </c>
      <c r="E16" s="24"/>
      <c r="F16" s="24"/>
      <c r="G16" s="24"/>
      <c r="H16" s="24">
        <f t="shared" si="0"/>
        <v>98</v>
      </c>
      <c r="I16" s="24">
        <f t="shared" si="1"/>
        <v>5944</v>
      </c>
      <c r="J16" s="39">
        <f t="shared" si="2"/>
        <v>4.3037196434060863E-3</v>
      </c>
      <c r="K16" s="39">
        <f t="shared" si="3"/>
        <v>3.0137922572310225E-3</v>
      </c>
    </row>
    <row r="17" spans="1:11" ht="15" customHeight="1">
      <c r="A17" s="37" t="s">
        <v>16</v>
      </c>
      <c r="B17" s="24">
        <v>60</v>
      </c>
      <c r="C17" s="24">
        <v>1700</v>
      </c>
      <c r="D17" s="24">
        <v>1777</v>
      </c>
      <c r="E17" s="24">
        <v>4</v>
      </c>
      <c r="F17" s="24">
        <v>0</v>
      </c>
      <c r="G17" s="24">
        <v>0</v>
      </c>
      <c r="H17" s="24">
        <f t="shared" si="0"/>
        <v>64</v>
      </c>
      <c r="I17" s="24">
        <f t="shared" si="1"/>
        <v>3477</v>
      </c>
      <c r="J17" s="39">
        <f t="shared" si="2"/>
        <v>2.810592420183567E-3</v>
      </c>
      <c r="K17" s="39">
        <f t="shared" si="3"/>
        <v>1.7629467830404216E-3</v>
      </c>
    </row>
    <row r="18" spans="1:11" ht="15" customHeight="1">
      <c r="A18" s="37" t="s">
        <v>17</v>
      </c>
      <c r="B18" s="24">
        <v>33</v>
      </c>
      <c r="C18" s="24">
        <v>595</v>
      </c>
      <c r="D18" s="24">
        <v>670</v>
      </c>
      <c r="E18" s="24">
        <v>37</v>
      </c>
      <c r="F18" s="24">
        <v>1039</v>
      </c>
      <c r="G18" s="24">
        <v>2169</v>
      </c>
      <c r="H18" s="24">
        <f t="shared" si="0"/>
        <v>70</v>
      </c>
      <c r="I18" s="24">
        <f t="shared" si="1"/>
        <v>4473</v>
      </c>
      <c r="J18" s="39">
        <f t="shared" si="2"/>
        <v>3.0740854595757761E-3</v>
      </c>
      <c r="K18" s="39">
        <f t="shared" si="3"/>
        <v>2.2679496579061853E-3</v>
      </c>
    </row>
    <row r="19" spans="1:11" ht="15" customHeight="1">
      <c r="A19" s="37" t="s">
        <v>4</v>
      </c>
      <c r="B19" s="24">
        <v>62</v>
      </c>
      <c r="C19" s="24">
        <v>266</v>
      </c>
      <c r="D19" s="24">
        <v>483</v>
      </c>
      <c r="E19" s="24"/>
      <c r="F19" s="24"/>
      <c r="G19" s="24"/>
      <c r="H19" s="24">
        <f t="shared" si="0"/>
        <v>62</v>
      </c>
      <c r="I19" s="24">
        <f t="shared" si="1"/>
        <v>749</v>
      </c>
      <c r="J19" s="39">
        <f t="shared" si="2"/>
        <v>2.7227614070528304E-3</v>
      </c>
      <c r="K19" s="39">
        <f t="shared" si="3"/>
        <v>3.7976621814704505E-4</v>
      </c>
    </row>
    <row r="20" spans="1:11" ht="15" customHeight="1">
      <c r="A20" s="37" t="s">
        <v>18</v>
      </c>
      <c r="B20" s="24">
        <v>118</v>
      </c>
      <c r="C20" s="24">
        <v>1433</v>
      </c>
      <c r="D20" s="24">
        <v>1867</v>
      </c>
      <c r="E20" s="24"/>
      <c r="F20" s="24"/>
      <c r="G20" s="24"/>
      <c r="H20" s="24">
        <f t="shared" si="0"/>
        <v>118</v>
      </c>
      <c r="I20" s="24">
        <f t="shared" si="1"/>
        <v>3300</v>
      </c>
      <c r="J20" s="39">
        <f t="shared" si="2"/>
        <v>5.1820297747134517E-3</v>
      </c>
      <c r="K20" s="39">
        <f t="shared" si="3"/>
        <v>1.6732022962419877E-3</v>
      </c>
    </row>
    <row r="21" spans="1:11" ht="15" customHeight="1">
      <c r="A21" s="37" t="s">
        <v>19</v>
      </c>
      <c r="B21" s="24">
        <v>24</v>
      </c>
      <c r="C21" s="24">
        <v>34</v>
      </c>
      <c r="D21" s="24">
        <v>49</v>
      </c>
      <c r="E21" s="24"/>
      <c r="F21" s="24"/>
      <c r="G21" s="24"/>
      <c r="H21" s="24">
        <f t="shared" si="0"/>
        <v>24</v>
      </c>
      <c r="I21" s="24">
        <f t="shared" si="1"/>
        <v>83</v>
      </c>
      <c r="J21" s="39">
        <f t="shared" si="2"/>
        <v>1.0539721575688376E-3</v>
      </c>
      <c r="K21" s="39">
        <f t="shared" si="3"/>
        <v>4.2083572905480296E-5</v>
      </c>
    </row>
    <row r="22" spans="1:11" ht="15" customHeight="1">
      <c r="A22" s="37" t="s">
        <v>20</v>
      </c>
      <c r="B22" s="24">
        <v>24</v>
      </c>
      <c r="C22" s="24">
        <v>47</v>
      </c>
      <c r="D22" s="24">
        <v>91</v>
      </c>
      <c r="E22" s="24"/>
      <c r="F22" s="24"/>
      <c r="G22" s="24"/>
      <c r="H22" s="24">
        <f t="shared" si="0"/>
        <v>24</v>
      </c>
      <c r="I22" s="24">
        <f t="shared" si="1"/>
        <v>138</v>
      </c>
      <c r="J22" s="39">
        <f t="shared" si="2"/>
        <v>1.0539721575688376E-3</v>
      </c>
      <c r="K22" s="39">
        <f t="shared" si="3"/>
        <v>6.9970277842846762E-5</v>
      </c>
    </row>
    <row r="23" spans="1:11" ht="15" customHeight="1">
      <c r="A23" s="37" t="s">
        <v>21</v>
      </c>
      <c r="B23" s="24">
        <v>26</v>
      </c>
      <c r="C23" s="24">
        <v>72</v>
      </c>
      <c r="D23" s="24">
        <v>120</v>
      </c>
      <c r="E23" s="24"/>
      <c r="F23" s="24"/>
      <c r="G23" s="24"/>
      <c r="H23" s="24">
        <f t="shared" si="0"/>
        <v>26</v>
      </c>
      <c r="I23" s="24">
        <f t="shared" si="1"/>
        <v>192</v>
      </c>
      <c r="J23" s="39">
        <f t="shared" si="2"/>
        <v>1.1418031706995741E-3</v>
      </c>
      <c r="K23" s="39">
        <f t="shared" si="3"/>
        <v>9.7349951781352007E-5</v>
      </c>
    </row>
    <row r="24" spans="1:11" ht="15" customHeight="1">
      <c r="A24" s="37" t="s">
        <v>22</v>
      </c>
      <c r="B24" s="24">
        <v>325</v>
      </c>
      <c r="C24" s="24">
        <v>8583</v>
      </c>
      <c r="D24" s="24">
        <v>10018</v>
      </c>
      <c r="E24" s="24">
        <v>20</v>
      </c>
      <c r="F24" s="24">
        <v>292</v>
      </c>
      <c r="G24" s="24">
        <v>1266</v>
      </c>
      <c r="H24" s="24">
        <f t="shared" si="0"/>
        <v>345</v>
      </c>
      <c r="I24" s="24">
        <f t="shared" si="1"/>
        <v>20159</v>
      </c>
      <c r="J24" s="39">
        <f t="shared" si="2"/>
        <v>1.515084976505204E-2</v>
      </c>
      <c r="K24" s="39">
        <f t="shared" si="3"/>
        <v>1.0221237906043099E-2</v>
      </c>
    </row>
    <row r="25" spans="1:11" ht="15" customHeight="1">
      <c r="A25" s="37" t="s">
        <v>23</v>
      </c>
      <c r="B25" s="24">
        <v>110</v>
      </c>
      <c r="C25" s="24">
        <v>1473</v>
      </c>
      <c r="D25" s="24">
        <v>1838</v>
      </c>
      <c r="E25" s="24"/>
      <c r="F25" s="24"/>
      <c r="G25" s="24"/>
      <c r="H25" s="24">
        <f t="shared" si="0"/>
        <v>110</v>
      </c>
      <c r="I25" s="24">
        <f t="shared" si="1"/>
        <v>3311</v>
      </c>
      <c r="J25" s="39">
        <f t="shared" si="2"/>
        <v>4.8307057221905056E-3</v>
      </c>
      <c r="K25" s="39">
        <f t="shared" si="3"/>
        <v>1.6787796372294609E-3</v>
      </c>
    </row>
    <row r="26" spans="1:11" ht="15" customHeight="1">
      <c r="A26" s="37" t="s">
        <v>24</v>
      </c>
      <c r="B26" s="24">
        <v>16</v>
      </c>
      <c r="C26" s="24">
        <v>75</v>
      </c>
      <c r="D26" s="24">
        <v>86</v>
      </c>
      <c r="E26" s="24"/>
      <c r="F26" s="24"/>
      <c r="G26" s="24"/>
      <c r="H26" s="24">
        <f t="shared" si="0"/>
        <v>16</v>
      </c>
      <c r="I26" s="24">
        <f t="shared" si="1"/>
        <v>161</v>
      </c>
      <c r="J26" s="39">
        <f t="shared" si="2"/>
        <v>7.0264810504589174E-4</v>
      </c>
      <c r="K26" s="39">
        <f t="shared" si="3"/>
        <v>8.1631990816654544E-5</v>
      </c>
    </row>
    <row r="27" spans="1:11" ht="15" customHeight="1">
      <c r="A27" s="37" t="s">
        <v>25</v>
      </c>
      <c r="B27" s="24">
        <v>34</v>
      </c>
      <c r="C27" s="24">
        <v>464</v>
      </c>
      <c r="D27" s="24">
        <v>598</v>
      </c>
      <c r="E27" s="24"/>
      <c r="F27" s="24"/>
      <c r="G27" s="24"/>
      <c r="H27" s="24">
        <f t="shared" si="0"/>
        <v>34</v>
      </c>
      <c r="I27" s="24">
        <f t="shared" si="1"/>
        <v>1062</v>
      </c>
      <c r="J27" s="39">
        <f t="shared" si="2"/>
        <v>1.4931272232225198E-3</v>
      </c>
      <c r="K27" s="39">
        <f t="shared" si="3"/>
        <v>5.384669207906033E-4</v>
      </c>
    </row>
    <row r="28" spans="1:11" ht="15" customHeight="1">
      <c r="A28" s="37" t="s">
        <v>26</v>
      </c>
      <c r="B28" s="24">
        <v>342</v>
      </c>
      <c r="C28" s="24">
        <v>7585</v>
      </c>
      <c r="D28" s="24">
        <v>10587</v>
      </c>
      <c r="E28" s="24">
        <v>38</v>
      </c>
      <c r="F28" s="24">
        <v>133</v>
      </c>
      <c r="G28" s="24">
        <v>3285</v>
      </c>
      <c r="H28" s="24">
        <f t="shared" si="0"/>
        <v>380</v>
      </c>
      <c r="I28" s="24">
        <f t="shared" si="1"/>
        <v>21590</v>
      </c>
      <c r="J28" s="39">
        <f t="shared" si="2"/>
        <v>1.6687892494839929E-2</v>
      </c>
      <c r="K28" s="39">
        <f t="shared" si="3"/>
        <v>1.0946799265413488E-2</v>
      </c>
    </row>
    <row r="29" spans="1:11" ht="15" customHeight="1">
      <c r="A29" s="37" t="s">
        <v>27</v>
      </c>
      <c r="B29" s="24">
        <v>62</v>
      </c>
      <c r="C29" s="24">
        <v>493</v>
      </c>
      <c r="D29" s="24">
        <v>643</v>
      </c>
      <c r="E29" s="24"/>
      <c r="F29" s="24"/>
      <c r="G29" s="24"/>
      <c r="H29" s="24">
        <f t="shared" si="0"/>
        <v>62</v>
      </c>
      <c r="I29" s="24">
        <f t="shared" si="1"/>
        <v>1136</v>
      </c>
      <c r="J29" s="39">
        <f t="shared" si="2"/>
        <v>2.7227614070528304E-3</v>
      </c>
      <c r="K29" s="39">
        <f t="shared" si="3"/>
        <v>5.7598721470633271E-4</v>
      </c>
    </row>
    <row r="30" spans="1:11" ht="15" customHeight="1">
      <c r="A30" s="37" t="s">
        <v>28</v>
      </c>
      <c r="B30" s="24">
        <v>168</v>
      </c>
      <c r="C30" s="24">
        <v>2514</v>
      </c>
      <c r="D30" s="24">
        <v>2592</v>
      </c>
      <c r="E30" s="24"/>
      <c r="F30" s="24"/>
      <c r="G30" s="24"/>
      <c r="H30" s="24">
        <f t="shared" si="0"/>
        <v>168</v>
      </c>
      <c r="I30" s="24">
        <f t="shared" si="1"/>
        <v>5106</v>
      </c>
      <c r="J30" s="39">
        <f t="shared" si="2"/>
        <v>7.3778051029818629E-3</v>
      </c>
      <c r="K30" s="39">
        <f t="shared" si="3"/>
        <v>2.5889002801853301E-3</v>
      </c>
    </row>
    <row r="31" spans="1:11" ht="15" customHeight="1">
      <c r="A31" s="37" t="s">
        <v>29</v>
      </c>
      <c r="B31" s="24">
        <v>64</v>
      </c>
      <c r="C31" s="24">
        <v>951</v>
      </c>
      <c r="D31" s="24">
        <v>1209</v>
      </c>
      <c r="E31" s="24"/>
      <c r="F31" s="24"/>
      <c r="G31" s="24"/>
      <c r="H31" s="24">
        <f t="shared" si="0"/>
        <v>64</v>
      </c>
      <c r="I31" s="24">
        <f t="shared" si="1"/>
        <v>2160</v>
      </c>
      <c r="J31" s="39">
        <f t="shared" si="2"/>
        <v>2.810592420183567E-3</v>
      </c>
      <c r="K31" s="39">
        <f t="shared" si="3"/>
        <v>1.09518695754021E-3</v>
      </c>
    </row>
    <row r="32" spans="1:11" ht="15" customHeight="1">
      <c r="A32" s="37" t="s">
        <v>30</v>
      </c>
      <c r="B32" s="24">
        <v>170</v>
      </c>
      <c r="C32" s="24">
        <v>4138</v>
      </c>
      <c r="D32" s="24">
        <v>4693</v>
      </c>
      <c r="E32" s="24">
        <v>12</v>
      </c>
      <c r="F32" s="24">
        <v>204</v>
      </c>
      <c r="G32" s="24">
        <v>660</v>
      </c>
      <c r="H32" s="24">
        <f t="shared" si="0"/>
        <v>182</v>
      </c>
      <c r="I32" s="24">
        <f t="shared" si="1"/>
        <v>9695</v>
      </c>
      <c r="J32" s="39">
        <f t="shared" si="2"/>
        <v>7.9926221948970182E-3</v>
      </c>
      <c r="K32" s="39">
        <f t="shared" si="3"/>
        <v>4.9156655339594154E-3</v>
      </c>
    </row>
    <row r="33" spans="1:11" ht="15" customHeight="1">
      <c r="A33" s="37" t="s">
        <v>31</v>
      </c>
      <c r="B33" s="24">
        <v>440</v>
      </c>
      <c r="C33" s="24">
        <v>11260</v>
      </c>
      <c r="D33" s="24">
        <v>11673</v>
      </c>
      <c r="E33" s="24"/>
      <c r="F33" s="24"/>
      <c r="G33" s="24"/>
      <c r="H33" s="24">
        <f t="shared" si="0"/>
        <v>440</v>
      </c>
      <c r="I33" s="24">
        <f t="shared" si="1"/>
        <v>22933</v>
      </c>
      <c r="J33" s="39">
        <f t="shared" si="2"/>
        <v>1.9322822888762022E-2</v>
      </c>
      <c r="K33" s="39">
        <f t="shared" si="3"/>
        <v>1.1627741896884092E-2</v>
      </c>
    </row>
    <row r="34" spans="1:11" ht="15" customHeight="1">
      <c r="A34" s="37" t="s">
        <v>32</v>
      </c>
      <c r="B34" s="24">
        <v>68</v>
      </c>
      <c r="C34" s="24">
        <v>1392</v>
      </c>
      <c r="D34" s="24">
        <v>1745</v>
      </c>
      <c r="E34" s="24"/>
      <c r="F34" s="24"/>
      <c r="G34" s="24"/>
      <c r="H34" s="24">
        <f t="shared" si="0"/>
        <v>68</v>
      </c>
      <c r="I34" s="24">
        <f t="shared" si="1"/>
        <v>3137</v>
      </c>
      <c r="J34" s="39">
        <f t="shared" si="2"/>
        <v>2.9862544464450396E-3</v>
      </c>
      <c r="K34" s="39">
        <f t="shared" si="3"/>
        <v>1.5905562434276107E-3</v>
      </c>
    </row>
    <row r="35" spans="1:11" ht="15" customHeight="1">
      <c r="A35" s="37" t="s">
        <v>9</v>
      </c>
      <c r="B35" s="24">
        <v>4</v>
      </c>
      <c r="C35" s="24">
        <v>63</v>
      </c>
      <c r="D35" s="24">
        <v>63</v>
      </c>
      <c r="E35" s="24"/>
      <c r="F35" s="24"/>
      <c r="G35" s="24"/>
      <c r="H35" s="24">
        <f t="shared" si="0"/>
        <v>4</v>
      </c>
      <c r="I35" s="24">
        <f t="shared" si="1"/>
        <v>126</v>
      </c>
      <c r="J35" s="39">
        <f t="shared" si="2"/>
        <v>1.7566202626147294E-4</v>
      </c>
      <c r="K35" s="39">
        <f t="shared" si="3"/>
        <v>6.3885905856512254E-5</v>
      </c>
    </row>
    <row r="36" spans="1:11" ht="15" customHeight="1">
      <c r="A36" s="37" t="s">
        <v>33</v>
      </c>
      <c r="B36" s="24">
        <v>164</v>
      </c>
      <c r="C36" s="24">
        <v>3193</v>
      </c>
      <c r="D36" s="24">
        <v>4451</v>
      </c>
      <c r="E36" s="24"/>
      <c r="F36" s="24"/>
      <c r="G36" s="24"/>
      <c r="H36" s="24">
        <f t="shared" si="0"/>
        <v>164</v>
      </c>
      <c r="I36" s="24">
        <f t="shared" si="1"/>
        <v>7644</v>
      </c>
      <c r="J36" s="39">
        <f t="shared" si="2"/>
        <v>7.2021430767203898E-3</v>
      </c>
      <c r="K36" s="39">
        <f t="shared" si="3"/>
        <v>3.875744955295077E-3</v>
      </c>
    </row>
    <row r="37" spans="1:11" ht="15" customHeight="1">
      <c r="A37" s="37" t="s">
        <v>34</v>
      </c>
      <c r="B37" s="24">
        <v>516</v>
      </c>
      <c r="C37" s="24">
        <v>20963</v>
      </c>
      <c r="D37" s="24">
        <v>26323</v>
      </c>
      <c r="E37" s="24">
        <v>163</v>
      </c>
      <c r="F37" s="24">
        <v>2531</v>
      </c>
      <c r="G37" s="24">
        <v>13994</v>
      </c>
      <c r="H37" s="24">
        <f t="shared" si="0"/>
        <v>679</v>
      </c>
      <c r="I37" s="24">
        <f t="shared" si="1"/>
        <v>63811</v>
      </c>
      <c r="J37" s="39">
        <f t="shared" si="2"/>
        <v>2.9818628957885028E-2</v>
      </c>
      <c r="K37" s="39">
        <f t="shared" si="3"/>
        <v>3.2354155068332564E-2</v>
      </c>
    </row>
    <row r="38" spans="1:11" ht="15" customHeight="1">
      <c r="A38" s="37" t="s">
        <v>35</v>
      </c>
      <c r="B38" s="24">
        <v>254</v>
      </c>
      <c r="C38" s="24">
        <v>5091</v>
      </c>
      <c r="D38" s="24">
        <v>5301</v>
      </c>
      <c r="E38" s="24">
        <v>1</v>
      </c>
      <c r="F38" s="24">
        <v>0</v>
      </c>
      <c r="G38" s="24">
        <v>0</v>
      </c>
      <c r="H38" s="24">
        <f t="shared" si="0"/>
        <v>255</v>
      </c>
      <c r="I38" s="24">
        <f t="shared" si="1"/>
        <v>10392</v>
      </c>
      <c r="J38" s="39">
        <f t="shared" si="2"/>
        <v>1.11984541741689E-2</v>
      </c>
      <c r="K38" s="39">
        <f t="shared" si="3"/>
        <v>5.2690661401656779E-3</v>
      </c>
    </row>
    <row r="39" spans="1:11" ht="15" customHeight="1">
      <c r="A39" s="37" t="s">
        <v>36</v>
      </c>
      <c r="B39" s="24">
        <v>390</v>
      </c>
      <c r="C39" s="24">
        <v>14605</v>
      </c>
      <c r="D39" s="24">
        <v>18352</v>
      </c>
      <c r="E39" s="24">
        <v>39</v>
      </c>
      <c r="F39" s="24">
        <v>779</v>
      </c>
      <c r="G39" s="24">
        <v>3073</v>
      </c>
      <c r="H39" s="24">
        <f t="shared" si="0"/>
        <v>429</v>
      </c>
      <c r="I39" s="24">
        <f t="shared" si="1"/>
        <v>36809</v>
      </c>
      <c r="J39" s="39">
        <f t="shared" si="2"/>
        <v>1.883975231654297E-2</v>
      </c>
      <c r="K39" s="39">
        <f t="shared" si="3"/>
        <v>1.8663304037082218E-2</v>
      </c>
    </row>
    <row r="40" spans="1:11" ht="15" customHeight="1">
      <c r="A40" s="37" t="s">
        <v>37</v>
      </c>
      <c r="B40" s="24">
        <v>56</v>
      </c>
      <c r="C40" s="24">
        <v>524</v>
      </c>
      <c r="D40" s="24">
        <v>591</v>
      </c>
      <c r="E40" s="24"/>
      <c r="F40" s="24"/>
      <c r="G40" s="24"/>
      <c r="H40" s="24">
        <f t="shared" si="0"/>
        <v>56</v>
      </c>
      <c r="I40" s="24">
        <f t="shared" si="1"/>
        <v>1115</v>
      </c>
      <c r="J40" s="39">
        <f t="shared" si="2"/>
        <v>2.4592683676606208E-3</v>
      </c>
      <c r="K40" s="39">
        <f t="shared" si="3"/>
        <v>5.6533956373024737E-4</v>
      </c>
    </row>
    <row r="41" spans="1:11" ht="15" customHeight="1">
      <c r="A41" s="37" t="s">
        <v>38</v>
      </c>
      <c r="B41" s="24">
        <v>40</v>
      </c>
      <c r="C41" s="24">
        <v>574</v>
      </c>
      <c r="D41" s="24">
        <v>712</v>
      </c>
      <c r="E41" s="24"/>
      <c r="F41" s="24"/>
      <c r="G41" s="24"/>
      <c r="H41" s="24">
        <f t="shared" si="0"/>
        <v>40</v>
      </c>
      <c r="I41" s="24">
        <f t="shared" si="1"/>
        <v>1286</v>
      </c>
      <c r="J41" s="39">
        <f t="shared" si="2"/>
        <v>1.7566202626147292E-3</v>
      </c>
      <c r="K41" s="39">
        <f t="shared" si="3"/>
        <v>6.5204186453551394E-4</v>
      </c>
    </row>
    <row r="42" spans="1:11" ht="15" customHeight="1">
      <c r="A42" s="37" t="s">
        <v>39</v>
      </c>
      <c r="B42" s="24">
        <v>44</v>
      </c>
      <c r="C42" s="24">
        <v>267</v>
      </c>
      <c r="D42" s="24">
        <v>315</v>
      </c>
      <c r="E42" s="24"/>
      <c r="F42" s="24"/>
      <c r="G42" s="24"/>
      <c r="H42" s="24">
        <f t="shared" si="0"/>
        <v>44</v>
      </c>
      <c r="I42" s="24">
        <f t="shared" si="1"/>
        <v>582</v>
      </c>
      <c r="J42" s="39">
        <f t="shared" si="2"/>
        <v>1.9322822888762023E-3</v>
      </c>
      <c r="K42" s="39">
        <f t="shared" si="3"/>
        <v>2.9509204133722325E-4</v>
      </c>
    </row>
    <row r="43" spans="1:11" ht="15" customHeight="1">
      <c r="A43" s="37" t="s">
        <v>47</v>
      </c>
      <c r="B43" s="24">
        <v>30</v>
      </c>
      <c r="C43" s="24">
        <v>294</v>
      </c>
      <c r="D43" s="24">
        <v>412</v>
      </c>
      <c r="E43" s="24"/>
      <c r="F43" s="24"/>
      <c r="G43" s="24"/>
      <c r="H43" s="24">
        <f t="shared" si="0"/>
        <v>30</v>
      </c>
      <c r="I43" s="24">
        <f t="shared" si="1"/>
        <v>706</v>
      </c>
      <c r="J43" s="39">
        <f t="shared" si="2"/>
        <v>1.317465196961047E-3</v>
      </c>
      <c r="K43" s="39">
        <f t="shared" si="3"/>
        <v>3.579638851960131E-4</v>
      </c>
    </row>
    <row r="44" spans="1:11" ht="15" customHeight="1">
      <c r="A44" s="37" t="s">
        <v>40</v>
      </c>
      <c r="B44" s="24">
        <v>501</v>
      </c>
      <c r="C44" s="24">
        <v>20649</v>
      </c>
      <c r="D44" s="24">
        <v>25075</v>
      </c>
      <c r="E44" s="24">
        <v>58</v>
      </c>
      <c r="F44" s="24">
        <v>1868</v>
      </c>
      <c r="G44" s="24">
        <v>4862</v>
      </c>
      <c r="H44" s="24">
        <f t="shared" si="0"/>
        <v>559</v>
      </c>
      <c r="I44" s="24">
        <f t="shared" si="1"/>
        <v>52454</v>
      </c>
      <c r="J44" s="39">
        <f t="shared" si="2"/>
        <v>2.4548768170040841E-2</v>
      </c>
      <c r="K44" s="39">
        <f t="shared" si="3"/>
        <v>2.6595804014265825E-2</v>
      </c>
    </row>
    <row r="45" spans="1:11" ht="15" customHeight="1">
      <c r="A45" s="37" t="s">
        <v>41</v>
      </c>
      <c r="B45" s="24">
        <v>380</v>
      </c>
      <c r="C45" s="24">
        <v>7513</v>
      </c>
      <c r="D45" s="24">
        <v>8271</v>
      </c>
      <c r="E45" s="24"/>
      <c r="F45" s="24"/>
      <c r="G45" s="24"/>
      <c r="H45" s="24">
        <f t="shared" si="0"/>
        <v>380</v>
      </c>
      <c r="I45" s="24">
        <f t="shared" si="1"/>
        <v>15784</v>
      </c>
      <c r="J45" s="39">
        <f t="shared" si="2"/>
        <v>1.6687892494839929E-2</v>
      </c>
      <c r="K45" s="39">
        <f t="shared" si="3"/>
        <v>8.0029772860253125E-3</v>
      </c>
    </row>
    <row r="46" spans="1:11" ht="5" customHeight="1">
      <c r="A46" s="12"/>
      <c r="B46" s="16"/>
      <c r="C46" s="16"/>
      <c r="D46" s="16"/>
      <c r="E46" s="16"/>
      <c r="F46" s="16"/>
      <c r="G46" s="16"/>
      <c r="H46" s="16"/>
      <c r="I46" s="16"/>
      <c r="J46" s="30"/>
      <c r="K46" s="30"/>
    </row>
    <row r="47" spans="1:11" ht="15" customHeight="1">
      <c r="A47" s="57" t="s">
        <v>2</v>
      </c>
      <c r="B47" s="58">
        <f>SUM(B7:B45)</f>
        <v>13418</v>
      </c>
      <c r="C47" s="58">
        <f t="shared" ref="C47:G47" si="4">SUM(C7:C45)</f>
        <v>461238</v>
      </c>
      <c r="D47" s="59">
        <f t="shared" si="4"/>
        <v>460047</v>
      </c>
      <c r="E47" s="58">
        <f t="shared" si="4"/>
        <v>9353</v>
      </c>
      <c r="F47" s="58">
        <f t="shared" si="4"/>
        <v>462284</v>
      </c>
      <c r="G47" s="59">
        <f t="shared" si="4"/>
        <v>588697</v>
      </c>
      <c r="H47" s="58">
        <f>B47+E47</f>
        <v>22771</v>
      </c>
      <c r="I47" s="59">
        <f>C47+D47+F47+G47</f>
        <v>1972266</v>
      </c>
      <c r="J47" s="60">
        <f>SUM(J7:J45)</f>
        <v>1</v>
      </c>
      <c r="K47" s="60">
        <f>SUM(K7:K45)</f>
        <v>1.0000000000000004</v>
      </c>
    </row>
    <row r="48" spans="1:11" ht="5" customHeight="1">
      <c r="A48" s="12"/>
      <c r="B48" s="24"/>
      <c r="C48" s="24"/>
      <c r="D48" s="24"/>
      <c r="E48" s="24"/>
      <c r="F48" s="24"/>
      <c r="G48" s="24"/>
      <c r="H48" s="32"/>
      <c r="I48" s="32"/>
      <c r="J48" s="30"/>
      <c r="K48" s="30"/>
    </row>
    <row r="49" spans="1:11" ht="15" customHeight="1">
      <c r="A49" s="61" t="s">
        <v>93</v>
      </c>
      <c r="B49" s="24">
        <v>6673</v>
      </c>
      <c r="C49" s="24">
        <v>106870</v>
      </c>
      <c r="D49" s="24">
        <v>107627</v>
      </c>
      <c r="E49" s="24">
        <v>4137</v>
      </c>
      <c r="F49" s="24">
        <v>74005</v>
      </c>
      <c r="G49" s="24">
        <v>155533</v>
      </c>
      <c r="H49" s="24">
        <f>B49+E49</f>
        <v>10810</v>
      </c>
      <c r="I49" s="24">
        <f>C49+D49+F49+G49</f>
        <v>444035</v>
      </c>
      <c r="J49" s="30"/>
      <c r="K49" s="30"/>
    </row>
    <row r="50" spans="1:11" ht="15" customHeight="1">
      <c r="A50" s="61" t="s">
        <v>94</v>
      </c>
      <c r="B50" s="24">
        <f>B47</f>
        <v>13418</v>
      </c>
      <c r="C50" s="24">
        <f t="shared" ref="C50:I50" si="5">C47</f>
        <v>461238</v>
      </c>
      <c r="D50" s="24">
        <f t="shared" si="5"/>
        <v>460047</v>
      </c>
      <c r="E50" s="24">
        <f t="shared" si="5"/>
        <v>9353</v>
      </c>
      <c r="F50" s="24">
        <f t="shared" si="5"/>
        <v>462284</v>
      </c>
      <c r="G50" s="24">
        <f t="shared" si="5"/>
        <v>588697</v>
      </c>
      <c r="H50" s="24">
        <f t="shared" si="5"/>
        <v>22771</v>
      </c>
      <c r="I50" s="24">
        <f t="shared" si="5"/>
        <v>1972266</v>
      </c>
      <c r="J50" s="30"/>
      <c r="K50" s="30"/>
    </row>
    <row r="51" spans="1:11" ht="15" customHeight="1">
      <c r="A51" s="61" t="s">
        <v>92</v>
      </c>
      <c r="B51" s="22">
        <f t="shared" ref="B51:D51" si="6">(B50-B49)/B49</f>
        <v>1.0107897497377492</v>
      </c>
      <c r="C51" s="22">
        <f t="shared" si="6"/>
        <v>3.3158791054552261</v>
      </c>
      <c r="D51" s="22">
        <f t="shared" si="6"/>
        <v>3.2744571529448931</v>
      </c>
      <c r="E51" s="22">
        <f t="shared" ref="E51:I51" si="7">(E50-E49)/E49</f>
        <v>1.2608170171621949</v>
      </c>
      <c r="F51" s="22">
        <f t="shared" si="7"/>
        <v>5.2466590095263834</v>
      </c>
      <c r="G51" s="22">
        <f t="shared" si="7"/>
        <v>2.7850295435695318</v>
      </c>
      <c r="H51" s="22">
        <f t="shared" si="7"/>
        <v>1.1064754856614245</v>
      </c>
      <c r="I51" s="22">
        <f t="shared" si="7"/>
        <v>3.4416904072877137</v>
      </c>
      <c r="J51" s="30"/>
      <c r="K51" s="30"/>
    </row>
    <row r="52" spans="1:11" ht="15" customHeight="1">
      <c r="A52" s="1"/>
      <c r="B52" s="2"/>
      <c r="C52" s="2"/>
      <c r="D52" s="2"/>
      <c r="E52" s="2"/>
      <c r="F52" s="2"/>
      <c r="G52" s="2"/>
      <c r="H52" s="2"/>
      <c r="I52" s="2"/>
    </row>
    <row r="53" spans="1:11" ht="15" customHeight="1">
      <c r="A53" s="1"/>
      <c r="B53" s="2"/>
      <c r="C53" s="2"/>
      <c r="D53" s="2"/>
      <c r="E53" s="2"/>
      <c r="F53" s="2"/>
      <c r="G53" s="2"/>
      <c r="H53" s="2"/>
      <c r="I53" s="2"/>
    </row>
    <row r="54" spans="1:11" ht="15" customHeight="1">
      <c r="A54" s="1"/>
      <c r="B54" s="2"/>
      <c r="C54" s="2"/>
      <c r="D54" s="2"/>
      <c r="E54" s="2"/>
      <c r="F54" s="2"/>
      <c r="G54" s="2"/>
      <c r="H54" s="2"/>
      <c r="I54" s="2"/>
    </row>
    <row r="55" spans="1:11" ht="15" customHeight="1">
      <c r="A55" s="1"/>
      <c r="B55" s="2"/>
      <c r="C55" s="2"/>
      <c r="D55" s="2"/>
      <c r="E55" s="2"/>
      <c r="F55" s="2"/>
      <c r="G55" s="2"/>
      <c r="H55" s="2"/>
      <c r="I55" s="2"/>
    </row>
    <row r="56" spans="1:11" ht="15" customHeight="1">
      <c r="A56" s="1"/>
      <c r="B56" s="6"/>
      <c r="C56" s="2"/>
      <c r="D56" s="2"/>
      <c r="E56" s="2"/>
      <c r="F56" s="2"/>
      <c r="G56" s="2"/>
      <c r="H56" s="2"/>
      <c r="I56" s="2"/>
    </row>
    <row r="57" spans="1:11" ht="15" customHeight="1">
      <c r="A57" s="1"/>
      <c r="B57" s="2"/>
      <c r="C57" s="2"/>
      <c r="D57" s="2"/>
      <c r="E57" s="2"/>
      <c r="F57" s="2"/>
      <c r="G57" s="2"/>
      <c r="H57" s="2"/>
      <c r="I57" s="2"/>
    </row>
    <row r="58" spans="1:11" ht="15" customHeight="1">
      <c r="A58" s="2"/>
      <c r="B58" s="2"/>
      <c r="C58" s="2"/>
      <c r="D58" s="2"/>
      <c r="E58" s="2"/>
      <c r="F58" s="2"/>
      <c r="G58" s="2"/>
      <c r="H58" s="2"/>
      <c r="I58" s="2"/>
    </row>
    <row r="59" spans="1:11" ht="13" hidden="1">
      <c r="A59" s="4"/>
      <c r="B59" s="2"/>
      <c r="C59" s="2"/>
      <c r="D59" s="2"/>
      <c r="E59" s="2"/>
      <c r="F59" s="2"/>
      <c r="G59" s="2"/>
      <c r="H59" s="2"/>
      <c r="I59" s="2"/>
    </row>
    <row r="60" spans="1:11" hidden="1">
      <c r="A60" s="2"/>
      <c r="B60" s="2"/>
      <c r="C60" s="2"/>
      <c r="D60" s="2"/>
      <c r="E60" s="2"/>
      <c r="F60" s="2"/>
      <c r="G60" s="2"/>
      <c r="H60" s="2"/>
      <c r="I60" s="2"/>
    </row>
    <row r="61" spans="1:11" ht="13" hidden="1">
      <c r="A61" s="4"/>
      <c r="B61" s="2"/>
      <c r="C61" s="2"/>
      <c r="D61" s="2"/>
      <c r="E61" s="2"/>
      <c r="F61" s="2"/>
      <c r="G61" s="2"/>
      <c r="H61" s="2"/>
      <c r="I61" s="2"/>
    </row>
    <row r="62" spans="1:11" ht="13" hidden="1">
      <c r="A62" s="4"/>
      <c r="B62" s="2"/>
      <c r="C62" s="2"/>
      <c r="D62" s="2"/>
      <c r="E62" s="2"/>
      <c r="F62" s="2"/>
      <c r="G62" s="2"/>
      <c r="H62" s="2"/>
      <c r="I62" s="2"/>
    </row>
    <row r="63" spans="1:11" ht="13" hidden="1">
      <c r="A63" s="4"/>
      <c r="B63" s="5"/>
      <c r="C63" s="5"/>
      <c r="D63" s="5"/>
      <c r="E63" s="5"/>
      <c r="F63" s="5"/>
      <c r="G63" s="5"/>
      <c r="H63" s="2"/>
      <c r="I63" s="2"/>
    </row>
    <row r="64" spans="1:11" ht="13">
      <c r="A64" s="4"/>
      <c r="B64" s="2"/>
      <c r="C64" s="2"/>
      <c r="D64" s="2"/>
      <c r="E64" s="2"/>
      <c r="F64" s="2"/>
      <c r="G64" s="7"/>
      <c r="H64" s="2"/>
      <c r="I64" s="2"/>
    </row>
    <row r="65" spans="1:9">
      <c r="A65" s="2"/>
      <c r="B65" s="2"/>
      <c r="C65" s="2"/>
      <c r="D65" s="2"/>
      <c r="E65" s="2"/>
      <c r="F65" s="2"/>
      <c r="G65" s="7"/>
      <c r="H65" s="2"/>
      <c r="I65" s="2"/>
    </row>
    <row r="66" spans="1:9" ht="13">
      <c r="A66" s="4"/>
      <c r="B66" s="2"/>
      <c r="C66" s="2"/>
      <c r="D66" s="2"/>
      <c r="E66" s="2"/>
      <c r="F66" s="2"/>
      <c r="G66" s="7"/>
      <c r="H66" s="2"/>
      <c r="I66" s="2"/>
    </row>
    <row r="67" spans="1:9" ht="13">
      <c r="A67" s="4"/>
      <c r="B67" s="2"/>
      <c r="C67" s="2"/>
      <c r="D67" s="2"/>
      <c r="E67" s="2"/>
      <c r="F67" s="2"/>
      <c r="G67" s="2"/>
      <c r="H67" s="2"/>
      <c r="I67" s="2"/>
    </row>
    <row r="68" spans="1:9" ht="13">
      <c r="A68" s="4"/>
      <c r="B68" s="5"/>
      <c r="C68" s="5"/>
      <c r="D68" s="5"/>
      <c r="E68" s="5"/>
      <c r="F68" s="5"/>
      <c r="G68" s="5"/>
      <c r="H68" s="5"/>
      <c r="I68" s="5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16385" r:id="rId4"/>
  </oleObjects>
</worksheet>
</file>

<file path=xl/worksheets/sheet12.xml><?xml version="1.0" encoding="utf-8"?>
<worksheet xmlns="http://schemas.openxmlformats.org/spreadsheetml/2006/main" xmlns:r="http://schemas.openxmlformats.org/officeDocument/2006/relationships">
  <sheetPr codeName="Φύλλο12"/>
  <dimension ref="A1:K182"/>
  <sheetViews>
    <sheetView tabSelected="1" zoomScale="80" workbookViewId="0">
      <pane ySplit="6" topLeftCell="A7" activePane="bottomLeft" state="frozen"/>
      <selection pane="bottomLeft" activeCell="O20" sqref="O20"/>
    </sheetView>
  </sheetViews>
  <sheetFormatPr defaultRowHeight="12.5"/>
  <cols>
    <col min="1" max="1" width="38.6328125" customWidth="1"/>
    <col min="2" max="11" width="13.6328125" customWidth="1"/>
  </cols>
  <sheetData>
    <row r="1" spans="1:11" ht="15" customHeight="1">
      <c r="A1" s="36" t="s">
        <v>54</v>
      </c>
      <c r="B1" s="11"/>
      <c r="C1" s="11"/>
      <c r="D1" s="11"/>
      <c r="E1" s="12"/>
      <c r="F1" s="52" t="s">
        <v>51</v>
      </c>
      <c r="H1" s="13"/>
      <c r="I1" s="13"/>
      <c r="J1" s="2"/>
      <c r="K1" s="2"/>
    </row>
    <row r="2" spans="1:11" ht="15" customHeight="1">
      <c r="A2" s="36" t="s">
        <v>53</v>
      </c>
      <c r="B2" s="12"/>
      <c r="C2" s="12"/>
      <c r="D2" s="12"/>
      <c r="E2" s="12"/>
      <c r="F2" s="53" t="s">
        <v>96</v>
      </c>
      <c r="H2" s="13"/>
      <c r="I2" s="13"/>
      <c r="J2" s="2"/>
      <c r="K2" s="2"/>
    </row>
    <row r="3" spans="1:11" ht="15" customHeight="1">
      <c r="A3" s="43" t="s">
        <v>55</v>
      </c>
      <c r="B3" s="20"/>
      <c r="C3" s="21"/>
      <c r="D3" s="20"/>
      <c r="E3" s="20"/>
      <c r="F3" s="54" t="s">
        <v>80</v>
      </c>
      <c r="G3" s="20"/>
      <c r="H3" s="13"/>
      <c r="I3" s="13"/>
      <c r="J3" s="27"/>
      <c r="K3" s="27"/>
    </row>
    <row r="4" spans="1:11" ht="15" customHeight="1">
      <c r="A4" s="46"/>
      <c r="B4" s="80" t="s">
        <v>0</v>
      </c>
      <c r="C4" s="81"/>
      <c r="D4" s="82"/>
      <c r="E4" s="80" t="s">
        <v>52</v>
      </c>
      <c r="F4" s="81"/>
      <c r="G4" s="82"/>
      <c r="H4" s="78" t="s">
        <v>49</v>
      </c>
      <c r="I4" s="79"/>
      <c r="J4" s="78" t="s">
        <v>50</v>
      </c>
      <c r="K4" s="78"/>
    </row>
    <row r="5" spans="1:11" ht="15" customHeight="1">
      <c r="A5" s="70" t="s">
        <v>46</v>
      </c>
      <c r="B5" s="69" t="s">
        <v>43</v>
      </c>
      <c r="C5" s="78" t="s">
        <v>1</v>
      </c>
      <c r="D5" s="79"/>
      <c r="E5" s="69" t="s">
        <v>43</v>
      </c>
      <c r="F5" s="78" t="s">
        <v>1</v>
      </c>
      <c r="G5" s="79"/>
      <c r="H5" s="69" t="s">
        <v>43</v>
      </c>
      <c r="I5" s="70" t="s">
        <v>1</v>
      </c>
      <c r="J5" s="69" t="s">
        <v>43</v>
      </c>
      <c r="K5" s="69" t="s">
        <v>1</v>
      </c>
    </row>
    <row r="6" spans="1:11" ht="15" customHeight="1">
      <c r="A6" s="46"/>
      <c r="B6" s="69" t="s">
        <v>48</v>
      </c>
      <c r="C6" s="69" t="s">
        <v>44</v>
      </c>
      <c r="D6" s="70" t="s">
        <v>45</v>
      </c>
      <c r="E6" s="69" t="s">
        <v>48</v>
      </c>
      <c r="F6" s="69" t="s">
        <v>44</v>
      </c>
      <c r="G6" s="70" t="s">
        <v>45</v>
      </c>
      <c r="H6" s="69" t="s">
        <v>48</v>
      </c>
      <c r="I6" s="70" t="s">
        <v>48</v>
      </c>
      <c r="J6" s="69" t="s">
        <v>48</v>
      </c>
      <c r="K6" s="69" t="s">
        <v>48</v>
      </c>
    </row>
    <row r="7" spans="1:11" ht="15" customHeight="1">
      <c r="A7" s="37" t="s">
        <v>42</v>
      </c>
      <c r="B7" s="15">
        <v>5819</v>
      </c>
      <c r="C7" s="16">
        <v>210766</v>
      </c>
      <c r="D7" s="16">
        <v>194123</v>
      </c>
      <c r="E7" s="16">
        <v>7195</v>
      </c>
      <c r="F7" s="16">
        <v>359642</v>
      </c>
      <c r="G7" s="16">
        <v>328756</v>
      </c>
      <c r="H7" s="24">
        <f t="shared" ref="H7:H45" si="0">B7+E7</f>
        <v>13014</v>
      </c>
      <c r="I7" s="24">
        <f t="shared" ref="I7:I45" si="1">C7+D7+F7+G7</f>
        <v>1093287</v>
      </c>
      <c r="J7" s="39">
        <f>H7/$H$47</f>
        <v>0.58384925975773894</v>
      </c>
      <c r="K7" s="39">
        <f>I7/$I$47</f>
        <v>0.61781589059674502</v>
      </c>
    </row>
    <row r="8" spans="1:11" ht="15" customHeight="1">
      <c r="A8" s="37" t="s">
        <v>7</v>
      </c>
      <c r="B8" s="15">
        <v>58</v>
      </c>
      <c r="C8" s="16">
        <v>73</v>
      </c>
      <c r="D8" s="16">
        <v>57</v>
      </c>
      <c r="E8" s="16">
        <v>3</v>
      </c>
      <c r="F8" s="16">
        <v>0</v>
      </c>
      <c r="G8" s="16">
        <v>0</v>
      </c>
      <c r="H8" s="24">
        <f t="shared" si="0"/>
        <v>61</v>
      </c>
      <c r="I8" s="24">
        <f t="shared" si="1"/>
        <v>130</v>
      </c>
      <c r="J8" s="39">
        <f t="shared" ref="J8:J45" si="2">H8/$H$47</f>
        <v>2.7366532077164646E-3</v>
      </c>
      <c r="K8" s="39">
        <f t="shared" ref="K8:K45" si="3">I8/$I$47</f>
        <v>7.3462929475587706E-5</v>
      </c>
    </row>
    <row r="9" spans="1:11" ht="15" customHeight="1">
      <c r="A9" s="37" t="s">
        <v>15</v>
      </c>
      <c r="B9" s="15">
        <v>302</v>
      </c>
      <c r="C9" s="16">
        <v>9484</v>
      </c>
      <c r="D9" s="16">
        <v>9564</v>
      </c>
      <c r="E9" s="16"/>
      <c r="F9" s="16"/>
      <c r="G9" s="16"/>
      <c r="H9" s="24">
        <f t="shared" si="0"/>
        <v>302</v>
      </c>
      <c r="I9" s="24">
        <f t="shared" si="1"/>
        <v>19048</v>
      </c>
      <c r="J9" s="39">
        <f t="shared" si="2"/>
        <v>1.3548676536563482E-2</v>
      </c>
      <c r="K9" s="39">
        <f t="shared" si="3"/>
        <v>1.0764014466546111E-2</v>
      </c>
    </row>
    <row r="10" spans="1:11" ht="15" customHeight="1">
      <c r="A10" s="37" t="s">
        <v>6</v>
      </c>
      <c r="B10" s="15">
        <v>0</v>
      </c>
      <c r="C10" s="16">
        <v>0</v>
      </c>
      <c r="D10" s="16">
        <v>0</v>
      </c>
      <c r="E10" s="16">
        <v>4</v>
      </c>
      <c r="F10" s="16">
        <v>31</v>
      </c>
      <c r="G10" s="16">
        <v>31</v>
      </c>
      <c r="H10" s="24">
        <f t="shared" si="0"/>
        <v>4</v>
      </c>
      <c r="I10" s="24">
        <f t="shared" si="1"/>
        <v>62</v>
      </c>
      <c r="J10" s="39">
        <f t="shared" si="2"/>
        <v>1.7945266935845671E-4</v>
      </c>
      <c r="K10" s="39">
        <f t="shared" si="3"/>
        <v>3.5036166365280291E-5</v>
      </c>
    </row>
    <row r="11" spans="1:11" ht="15" customHeight="1">
      <c r="A11" s="37" t="s">
        <v>8</v>
      </c>
      <c r="B11" s="15">
        <v>21</v>
      </c>
      <c r="C11" s="16">
        <v>235</v>
      </c>
      <c r="D11" s="16">
        <v>351</v>
      </c>
      <c r="E11" s="16"/>
      <c r="F11" s="16"/>
      <c r="G11" s="16"/>
      <c r="H11" s="24">
        <f t="shared" si="0"/>
        <v>21</v>
      </c>
      <c r="I11" s="24">
        <f t="shared" si="1"/>
        <v>586</v>
      </c>
      <c r="J11" s="39">
        <f t="shared" si="2"/>
        <v>9.421265141318977E-4</v>
      </c>
      <c r="K11" s="39">
        <f t="shared" si="3"/>
        <v>3.3114828209764919E-4</v>
      </c>
    </row>
    <row r="12" spans="1:11" ht="15" customHeight="1">
      <c r="A12" s="37" t="s">
        <v>14</v>
      </c>
      <c r="B12" s="15">
        <v>102</v>
      </c>
      <c r="C12" s="16">
        <v>1287</v>
      </c>
      <c r="D12" s="16">
        <v>1443</v>
      </c>
      <c r="E12" s="16"/>
      <c r="F12" s="16"/>
      <c r="G12" s="16"/>
      <c r="H12" s="24">
        <f t="shared" si="0"/>
        <v>102</v>
      </c>
      <c r="I12" s="24">
        <f t="shared" si="1"/>
        <v>2730</v>
      </c>
      <c r="J12" s="39">
        <f t="shared" si="2"/>
        <v>4.5760430686406462E-3</v>
      </c>
      <c r="K12" s="39">
        <f t="shared" si="3"/>
        <v>1.5427215189873418E-3</v>
      </c>
    </row>
    <row r="13" spans="1:11" ht="15" customHeight="1">
      <c r="A13" s="37" t="s">
        <v>13</v>
      </c>
      <c r="B13" s="15">
        <v>827</v>
      </c>
      <c r="C13" s="16">
        <v>41375</v>
      </c>
      <c r="D13" s="16">
        <v>45565</v>
      </c>
      <c r="E13" s="16">
        <v>37</v>
      </c>
      <c r="F13" s="16">
        <v>1135</v>
      </c>
      <c r="G13" s="16">
        <v>1005</v>
      </c>
      <c r="H13" s="24">
        <f t="shared" si="0"/>
        <v>864</v>
      </c>
      <c r="I13" s="24">
        <f t="shared" si="1"/>
        <v>89080</v>
      </c>
      <c r="J13" s="39">
        <f t="shared" si="2"/>
        <v>3.8761776581426648E-2</v>
      </c>
      <c r="K13" s="39">
        <f t="shared" si="3"/>
        <v>5.0339059674502709E-2</v>
      </c>
    </row>
    <row r="14" spans="1:11" ht="15" customHeight="1">
      <c r="A14" s="37" t="s">
        <v>12</v>
      </c>
      <c r="B14" s="15">
        <v>1497</v>
      </c>
      <c r="C14" s="16">
        <v>68909</v>
      </c>
      <c r="D14" s="16">
        <v>63528</v>
      </c>
      <c r="E14" s="16">
        <v>1689</v>
      </c>
      <c r="F14" s="16">
        <v>96965</v>
      </c>
      <c r="G14" s="16">
        <v>84016</v>
      </c>
      <c r="H14" s="24">
        <f t="shared" si="0"/>
        <v>3186</v>
      </c>
      <c r="I14" s="24">
        <f t="shared" si="1"/>
        <v>313418</v>
      </c>
      <c r="J14" s="39">
        <f t="shared" si="2"/>
        <v>0.14293405114401075</v>
      </c>
      <c r="K14" s="39">
        <f t="shared" si="3"/>
        <v>0.1771123417721519</v>
      </c>
    </row>
    <row r="15" spans="1:11" ht="15" customHeight="1">
      <c r="A15" s="37" t="s">
        <v>11</v>
      </c>
      <c r="B15" s="15">
        <v>43</v>
      </c>
      <c r="C15" s="16">
        <v>1213</v>
      </c>
      <c r="D15" s="16">
        <v>1374</v>
      </c>
      <c r="E15" s="16"/>
      <c r="F15" s="16"/>
      <c r="G15" s="16"/>
      <c r="H15" s="24">
        <f t="shared" si="0"/>
        <v>43</v>
      </c>
      <c r="I15" s="24">
        <f t="shared" si="1"/>
        <v>2587</v>
      </c>
      <c r="J15" s="39">
        <f t="shared" si="2"/>
        <v>1.9291161956034096E-3</v>
      </c>
      <c r="K15" s="39">
        <f t="shared" si="3"/>
        <v>1.4619122965641954E-3</v>
      </c>
    </row>
    <row r="16" spans="1:11" ht="15" customHeight="1">
      <c r="A16" s="37" t="s">
        <v>10</v>
      </c>
      <c r="B16" s="15">
        <v>96</v>
      </c>
      <c r="C16" s="16">
        <v>3073</v>
      </c>
      <c r="D16" s="16">
        <v>2877</v>
      </c>
      <c r="E16" s="16"/>
      <c r="F16" s="16"/>
      <c r="G16" s="16"/>
      <c r="H16" s="24">
        <f t="shared" si="0"/>
        <v>96</v>
      </c>
      <c r="I16" s="24">
        <f t="shared" si="1"/>
        <v>5950</v>
      </c>
      <c r="J16" s="39">
        <f t="shared" si="2"/>
        <v>4.3068640646029607E-3</v>
      </c>
      <c r="K16" s="39">
        <f t="shared" si="3"/>
        <v>3.3623417721518989E-3</v>
      </c>
    </row>
    <row r="17" spans="1:11" ht="15" customHeight="1">
      <c r="A17" s="37" t="s">
        <v>16</v>
      </c>
      <c r="B17" s="15">
        <v>62</v>
      </c>
      <c r="C17" s="16">
        <v>1883</v>
      </c>
      <c r="D17" s="16">
        <v>1788</v>
      </c>
      <c r="E17" s="16">
        <v>3</v>
      </c>
      <c r="F17" s="16">
        <v>0</v>
      </c>
      <c r="G17" s="16">
        <v>0</v>
      </c>
      <c r="H17" s="24">
        <f t="shared" si="0"/>
        <v>65</v>
      </c>
      <c r="I17" s="24">
        <f t="shared" si="1"/>
        <v>3671</v>
      </c>
      <c r="J17" s="39">
        <f t="shared" si="2"/>
        <v>2.9161058770749214E-3</v>
      </c>
      <c r="K17" s="39">
        <f t="shared" si="3"/>
        <v>2.0744801084990956E-3</v>
      </c>
    </row>
    <row r="18" spans="1:11" ht="15" customHeight="1">
      <c r="A18" s="37" t="s">
        <v>17</v>
      </c>
      <c r="B18" s="15">
        <v>26</v>
      </c>
      <c r="C18" s="16">
        <v>584</v>
      </c>
      <c r="D18" s="16">
        <v>642</v>
      </c>
      <c r="E18" s="16"/>
      <c r="F18" s="16"/>
      <c r="G18" s="16"/>
      <c r="H18" s="24">
        <f t="shared" si="0"/>
        <v>26</v>
      </c>
      <c r="I18" s="24">
        <f t="shared" si="1"/>
        <v>1226</v>
      </c>
      <c r="J18" s="39">
        <f t="shared" si="2"/>
        <v>1.1664423508299685E-3</v>
      </c>
      <c r="K18" s="39">
        <f t="shared" si="3"/>
        <v>6.928119349005425E-4</v>
      </c>
    </row>
    <row r="19" spans="1:11" ht="15" customHeight="1">
      <c r="A19" s="37" t="s">
        <v>4</v>
      </c>
      <c r="B19" s="15">
        <v>56</v>
      </c>
      <c r="C19" s="16">
        <v>159</v>
      </c>
      <c r="D19" s="16">
        <v>229</v>
      </c>
      <c r="E19" s="16"/>
      <c r="F19" s="16"/>
      <c r="G19" s="16"/>
      <c r="H19" s="24">
        <f t="shared" si="0"/>
        <v>56</v>
      </c>
      <c r="I19" s="24">
        <f t="shared" si="1"/>
        <v>388</v>
      </c>
      <c r="J19" s="39">
        <f t="shared" si="2"/>
        <v>2.5123373710183939E-3</v>
      </c>
      <c r="K19" s="39">
        <f t="shared" si="3"/>
        <v>2.1925858951175406E-4</v>
      </c>
    </row>
    <row r="20" spans="1:11" ht="15" customHeight="1">
      <c r="A20" s="37" t="s">
        <v>18</v>
      </c>
      <c r="B20" s="15">
        <v>200</v>
      </c>
      <c r="C20" s="16">
        <v>1245</v>
      </c>
      <c r="D20" s="16">
        <v>1707</v>
      </c>
      <c r="E20" s="16"/>
      <c r="F20" s="16"/>
      <c r="G20" s="16"/>
      <c r="H20" s="24">
        <f t="shared" si="0"/>
        <v>200</v>
      </c>
      <c r="I20" s="24">
        <f t="shared" si="1"/>
        <v>2952</v>
      </c>
      <c r="J20" s="39">
        <f t="shared" si="2"/>
        <v>8.9726334679228349E-3</v>
      </c>
      <c r="K20" s="39">
        <f t="shared" si="3"/>
        <v>1.6681735985533454E-3</v>
      </c>
    </row>
    <row r="21" spans="1:11" ht="15" customHeight="1">
      <c r="A21" s="37" t="s">
        <v>19</v>
      </c>
      <c r="B21" s="15">
        <v>26</v>
      </c>
      <c r="C21" s="16">
        <v>20</v>
      </c>
      <c r="D21" s="16">
        <v>48</v>
      </c>
      <c r="E21" s="16"/>
      <c r="F21" s="16"/>
      <c r="G21" s="16"/>
      <c r="H21" s="24">
        <f t="shared" si="0"/>
        <v>26</v>
      </c>
      <c r="I21" s="24">
        <f t="shared" si="1"/>
        <v>68</v>
      </c>
      <c r="J21" s="39">
        <f t="shared" si="2"/>
        <v>1.1664423508299685E-3</v>
      </c>
      <c r="K21" s="39">
        <f t="shared" si="3"/>
        <v>3.8426763110307415E-5</v>
      </c>
    </row>
    <row r="22" spans="1:11" ht="15" customHeight="1">
      <c r="A22" s="37" t="s">
        <v>20</v>
      </c>
      <c r="B22" s="15">
        <v>14</v>
      </c>
      <c r="C22" s="16">
        <v>33</v>
      </c>
      <c r="D22" s="16">
        <v>41</v>
      </c>
      <c r="E22" s="16"/>
      <c r="F22" s="16"/>
      <c r="G22" s="16"/>
      <c r="H22" s="24">
        <f t="shared" si="0"/>
        <v>14</v>
      </c>
      <c r="I22" s="24">
        <f t="shared" si="1"/>
        <v>74</v>
      </c>
      <c r="J22" s="39">
        <f t="shared" si="2"/>
        <v>6.2808434275459847E-4</v>
      </c>
      <c r="K22" s="39">
        <f t="shared" si="3"/>
        <v>4.1817359855334539E-5</v>
      </c>
    </row>
    <row r="23" spans="1:11" ht="15" customHeight="1">
      <c r="A23" s="37" t="s">
        <v>21</v>
      </c>
      <c r="B23" s="15">
        <v>30</v>
      </c>
      <c r="C23" s="16">
        <v>206</v>
      </c>
      <c r="D23" s="16">
        <v>172</v>
      </c>
      <c r="E23" s="16"/>
      <c r="F23" s="16"/>
      <c r="G23" s="16"/>
      <c r="H23" s="24">
        <f t="shared" si="0"/>
        <v>30</v>
      </c>
      <c r="I23" s="24">
        <f t="shared" si="1"/>
        <v>378</v>
      </c>
      <c r="J23" s="39">
        <f t="shared" si="2"/>
        <v>1.3458950201884253E-3</v>
      </c>
      <c r="K23" s="39">
        <f t="shared" si="3"/>
        <v>2.1360759493670886E-4</v>
      </c>
    </row>
    <row r="24" spans="1:11" ht="15" customHeight="1">
      <c r="A24" s="37" t="s">
        <v>22</v>
      </c>
      <c r="B24" s="15">
        <v>334</v>
      </c>
      <c r="C24" s="16">
        <v>9149</v>
      </c>
      <c r="D24" s="16">
        <v>9479</v>
      </c>
      <c r="E24" s="16">
        <v>4</v>
      </c>
      <c r="F24" s="16">
        <v>0</v>
      </c>
      <c r="G24" s="16">
        <v>0</v>
      </c>
      <c r="H24" s="24">
        <f t="shared" si="0"/>
        <v>338</v>
      </c>
      <c r="I24" s="24">
        <f t="shared" si="1"/>
        <v>18628</v>
      </c>
      <c r="J24" s="39">
        <f t="shared" si="2"/>
        <v>1.5163750560789592E-2</v>
      </c>
      <c r="K24" s="39">
        <f t="shared" si="3"/>
        <v>1.0526672694394213E-2</v>
      </c>
    </row>
    <row r="25" spans="1:11" ht="15" customHeight="1">
      <c r="A25" s="37" t="s">
        <v>23</v>
      </c>
      <c r="B25" s="15">
        <v>107</v>
      </c>
      <c r="C25" s="16">
        <v>1502</v>
      </c>
      <c r="D25" s="16">
        <v>1606</v>
      </c>
      <c r="E25" s="16">
        <v>1</v>
      </c>
      <c r="F25" s="16">
        <v>0</v>
      </c>
      <c r="G25" s="16">
        <v>0</v>
      </c>
      <c r="H25" s="24">
        <f t="shared" si="0"/>
        <v>108</v>
      </c>
      <c r="I25" s="24">
        <f t="shared" si="1"/>
        <v>3108</v>
      </c>
      <c r="J25" s="39">
        <f t="shared" si="2"/>
        <v>4.845222072678331E-3</v>
      </c>
      <c r="K25" s="39">
        <f t="shared" si="3"/>
        <v>1.7563291139240506E-3</v>
      </c>
    </row>
    <row r="26" spans="1:11" ht="15" customHeight="1">
      <c r="A26" s="37" t="s">
        <v>24</v>
      </c>
      <c r="B26" s="15">
        <v>26</v>
      </c>
      <c r="C26" s="16">
        <v>177</v>
      </c>
      <c r="D26" s="16">
        <v>127</v>
      </c>
      <c r="E26" s="16"/>
      <c r="F26" s="16"/>
      <c r="G26" s="16"/>
      <c r="H26" s="24">
        <f t="shared" si="0"/>
        <v>26</v>
      </c>
      <c r="I26" s="24">
        <f t="shared" si="1"/>
        <v>304</v>
      </c>
      <c r="J26" s="39">
        <f t="shared" si="2"/>
        <v>1.1664423508299685E-3</v>
      </c>
      <c r="K26" s="39">
        <f t="shared" si="3"/>
        <v>1.7179023508137432E-4</v>
      </c>
    </row>
    <row r="27" spans="1:11" ht="15" customHeight="1">
      <c r="A27" s="37" t="s">
        <v>25</v>
      </c>
      <c r="B27" s="15">
        <v>36</v>
      </c>
      <c r="C27" s="16">
        <v>445</v>
      </c>
      <c r="D27" s="16">
        <v>558</v>
      </c>
      <c r="E27" s="16"/>
      <c r="F27" s="16"/>
      <c r="G27" s="16"/>
      <c r="H27" s="24">
        <f t="shared" si="0"/>
        <v>36</v>
      </c>
      <c r="I27" s="24">
        <f t="shared" si="1"/>
        <v>1003</v>
      </c>
      <c r="J27" s="39">
        <f t="shared" si="2"/>
        <v>1.6150740242261105E-3</v>
      </c>
      <c r="K27" s="39">
        <f t="shared" si="3"/>
        <v>5.6679475587703438E-4</v>
      </c>
    </row>
    <row r="28" spans="1:11" ht="15" customHeight="1">
      <c r="A28" s="37" t="s">
        <v>26</v>
      </c>
      <c r="B28" s="15">
        <v>336</v>
      </c>
      <c r="C28" s="16">
        <v>7744</v>
      </c>
      <c r="D28" s="16">
        <v>9236</v>
      </c>
      <c r="E28" s="16">
        <v>1</v>
      </c>
      <c r="F28" s="16">
        <v>0</v>
      </c>
      <c r="G28" s="16">
        <v>0</v>
      </c>
      <c r="H28" s="24">
        <f t="shared" si="0"/>
        <v>337</v>
      </c>
      <c r="I28" s="24">
        <f t="shared" si="1"/>
        <v>16980</v>
      </c>
      <c r="J28" s="39">
        <f t="shared" si="2"/>
        <v>1.5118887393449977E-2</v>
      </c>
      <c r="K28" s="39">
        <f t="shared" si="3"/>
        <v>9.5953887884267629E-3</v>
      </c>
    </row>
    <row r="29" spans="1:11" ht="15" customHeight="1">
      <c r="A29" s="37" t="s">
        <v>27</v>
      </c>
      <c r="B29" s="15">
        <v>50</v>
      </c>
      <c r="C29" s="16">
        <v>493</v>
      </c>
      <c r="D29" s="16">
        <v>643</v>
      </c>
      <c r="E29" s="16"/>
      <c r="F29" s="16"/>
      <c r="G29" s="16"/>
      <c r="H29" s="24">
        <f t="shared" si="0"/>
        <v>50</v>
      </c>
      <c r="I29" s="24">
        <f t="shared" si="1"/>
        <v>1136</v>
      </c>
      <c r="J29" s="39">
        <f t="shared" si="2"/>
        <v>2.2431583669807087E-3</v>
      </c>
      <c r="K29" s="39">
        <f t="shared" si="3"/>
        <v>6.4195298372513563E-4</v>
      </c>
    </row>
    <row r="30" spans="1:11" ht="15" customHeight="1">
      <c r="A30" s="37" t="s">
        <v>28</v>
      </c>
      <c r="B30" s="15">
        <v>170</v>
      </c>
      <c r="C30" s="16">
        <v>2616</v>
      </c>
      <c r="D30" s="16">
        <v>2899</v>
      </c>
      <c r="E30" s="16"/>
      <c r="F30" s="16"/>
      <c r="G30" s="16"/>
      <c r="H30" s="24">
        <f t="shared" si="0"/>
        <v>170</v>
      </c>
      <c r="I30" s="24">
        <f t="shared" si="1"/>
        <v>5515</v>
      </c>
      <c r="J30" s="39">
        <f t="shared" si="2"/>
        <v>7.6267384477344104E-3</v>
      </c>
      <c r="K30" s="39">
        <f t="shared" si="3"/>
        <v>3.1165235081374323E-3</v>
      </c>
    </row>
    <row r="31" spans="1:11" ht="15" customHeight="1">
      <c r="A31" s="37" t="s">
        <v>29</v>
      </c>
      <c r="B31" s="15">
        <v>62</v>
      </c>
      <c r="C31" s="16">
        <v>811</v>
      </c>
      <c r="D31" s="16">
        <v>1126</v>
      </c>
      <c r="E31" s="16"/>
      <c r="F31" s="16"/>
      <c r="G31" s="16"/>
      <c r="H31" s="24">
        <f t="shared" si="0"/>
        <v>62</v>
      </c>
      <c r="I31" s="24">
        <f t="shared" si="1"/>
        <v>1937</v>
      </c>
      <c r="J31" s="39">
        <f t="shared" si="2"/>
        <v>2.781516375056079E-3</v>
      </c>
      <c r="K31" s="39">
        <f t="shared" si="3"/>
        <v>1.0945976491862567E-3</v>
      </c>
    </row>
    <row r="32" spans="1:11" ht="15" customHeight="1">
      <c r="A32" s="37" t="s">
        <v>30</v>
      </c>
      <c r="B32" s="15">
        <v>158</v>
      </c>
      <c r="C32" s="16">
        <v>3022</v>
      </c>
      <c r="D32" s="16">
        <v>3861</v>
      </c>
      <c r="E32" s="16">
        <v>2</v>
      </c>
      <c r="F32" s="16">
        <v>0</v>
      </c>
      <c r="G32" s="16">
        <v>0</v>
      </c>
      <c r="H32" s="24">
        <f t="shared" si="0"/>
        <v>160</v>
      </c>
      <c r="I32" s="24">
        <f t="shared" si="1"/>
        <v>6883</v>
      </c>
      <c r="J32" s="39">
        <f t="shared" si="2"/>
        <v>7.1781067743382681E-3</v>
      </c>
      <c r="K32" s="39">
        <f t="shared" si="3"/>
        <v>3.8895795660036166E-3</v>
      </c>
    </row>
    <row r="33" spans="1:11" ht="15" customHeight="1">
      <c r="A33" s="37" t="s">
        <v>31</v>
      </c>
      <c r="B33" s="15">
        <v>438</v>
      </c>
      <c r="C33" s="16">
        <v>11314</v>
      </c>
      <c r="D33" s="16">
        <v>12147</v>
      </c>
      <c r="E33" s="16"/>
      <c r="F33" s="16"/>
      <c r="G33" s="16"/>
      <c r="H33" s="24">
        <f t="shared" si="0"/>
        <v>438</v>
      </c>
      <c r="I33" s="24">
        <f t="shared" si="1"/>
        <v>23461</v>
      </c>
      <c r="J33" s="39">
        <f t="shared" si="2"/>
        <v>1.9650067294751009E-2</v>
      </c>
      <c r="K33" s="39">
        <f t="shared" si="3"/>
        <v>1.3257798372513563E-2</v>
      </c>
    </row>
    <row r="34" spans="1:11" ht="15" customHeight="1">
      <c r="A34" s="37" t="s">
        <v>32</v>
      </c>
      <c r="B34" s="15">
        <v>80</v>
      </c>
      <c r="C34" s="16">
        <v>1283</v>
      </c>
      <c r="D34" s="16">
        <v>1485</v>
      </c>
      <c r="E34" s="16"/>
      <c r="F34" s="16"/>
      <c r="G34" s="16"/>
      <c r="H34" s="24">
        <f t="shared" si="0"/>
        <v>80</v>
      </c>
      <c r="I34" s="24">
        <f t="shared" si="1"/>
        <v>2768</v>
      </c>
      <c r="J34" s="39">
        <f t="shared" si="2"/>
        <v>3.589053387169134E-3</v>
      </c>
      <c r="K34" s="39">
        <f t="shared" si="3"/>
        <v>1.5641952983725135E-3</v>
      </c>
    </row>
    <row r="35" spans="1:11" ht="15" customHeight="1">
      <c r="A35" s="37" t="s">
        <v>9</v>
      </c>
      <c r="B35" s="15"/>
      <c r="C35" s="16"/>
      <c r="D35" s="16"/>
      <c r="E35" s="16"/>
      <c r="F35" s="16"/>
      <c r="G35" s="16"/>
      <c r="H35" s="24">
        <f t="shared" si="0"/>
        <v>0</v>
      </c>
      <c r="I35" s="24">
        <f t="shared" si="1"/>
        <v>0</v>
      </c>
      <c r="J35" s="39">
        <f t="shared" si="2"/>
        <v>0</v>
      </c>
      <c r="K35" s="39">
        <f t="shared" si="3"/>
        <v>0</v>
      </c>
    </row>
    <row r="36" spans="1:11" ht="15" customHeight="1">
      <c r="A36" s="37" t="s">
        <v>33</v>
      </c>
      <c r="B36" s="15">
        <v>156</v>
      </c>
      <c r="C36" s="16">
        <v>2597</v>
      </c>
      <c r="D36" s="16">
        <v>3616</v>
      </c>
      <c r="E36" s="16"/>
      <c r="F36" s="16"/>
      <c r="G36" s="16"/>
      <c r="H36" s="24">
        <f t="shared" si="0"/>
        <v>156</v>
      </c>
      <c r="I36" s="24">
        <f t="shared" si="1"/>
        <v>6213</v>
      </c>
      <c r="J36" s="39">
        <f t="shared" si="2"/>
        <v>6.9986541049798113E-3</v>
      </c>
      <c r="K36" s="39">
        <f t="shared" si="3"/>
        <v>3.5109629294755875E-3</v>
      </c>
    </row>
    <row r="37" spans="1:11" ht="15" customHeight="1">
      <c r="A37" s="37" t="s">
        <v>34</v>
      </c>
      <c r="B37" s="15">
        <v>514</v>
      </c>
      <c r="C37" s="16">
        <v>22704</v>
      </c>
      <c r="D37" s="16">
        <v>25368</v>
      </c>
      <c r="E37" s="16"/>
      <c r="F37" s="16"/>
      <c r="G37" s="16"/>
      <c r="H37" s="24">
        <f t="shared" si="0"/>
        <v>514</v>
      </c>
      <c r="I37" s="24">
        <f t="shared" si="1"/>
        <v>48072</v>
      </c>
      <c r="J37" s="39">
        <f t="shared" si="2"/>
        <v>2.3059668012561686E-2</v>
      </c>
      <c r="K37" s="39">
        <f t="shared" si="3"/>
        <v>2.7165461121157322E-2</v>
      </c>
    </row>
    <row r="38" spans="1:11" ht="15" customHeight="1">
      <c r="A38" s="37" t="s">
        <v>35</v>
      </c>
      <c r="B38" s="15">
        <v>254</v>
      </c>
      <c r="C38" s="16">
        <v>4638</v>
      </c>
      <c r="D38" s="16">
        <v>5926</v>
      </c>
      <c r="E38" s="16"/>
      <c r="F38" s="16"/>
      <c r="G38" s="16"/>
      <c r="H38" s="24">
        <f t="shared" si="0"/>
        <v>254</v>
      </c>
      <c r="I38" s="24">
        <f t="shared" si="1"/>
        <v>10564</v>
      </c>
      <c r="J38" s="39">
        <f t="shared" si="2"/>
        <v>1.1395244504262001E-2</v>
      </c>
      <c r="K38" s="39">
        <f t="shared" si="3"/>
        <v>5.9697106690777581E-3</v>
      </c>
    </row>
    <row r="39" spans="1:11" ht="15" customHeight="1">
      <c r="A39" s="37" t="s">
        <v>36</v>
      </c>
      <c r="B39" s="15">
        <v>393</v>
      </c>
      <c r="C39" s="16">
        <v>9522</v>
      </c>
      <c r="D39" s="16">
        <v>12115</v>
      </c>
      <c r="E39" s="16"/>
      <c r="F39" s="16"/>
      <c r="G39" s="16"/>
      <c r="H39" s="24">
        <f t="shared" si="0"/>
        <v>393</v>
      </c>
      <c r="I39" s="24">
        <f t="shared" si="1"/>
        <v>21637</v>
      </c>
      <c r="J39" s="39">
        <f t="shared" si="2"/>
        <v>1.7631224764468371E-2</v>
      </c>
      <c r="K39" s="39">
        <f t="shared" si="3"/>
        <v>1.2227056962025317E-2</v>
      </c>
    </row>
    <row r="40" spans="1:11" ht="15" customHeight="1">
      <c r="A40" s="37" t="s">
        <v>37</v>
      </c>
      <c r="B40" s="15">
        <v>60</v>
      </c>
      <c r="C40" s="16">
        <v>462</v>
      </c>
      <c r="D40" s="16">
        <v>620</v>
      </c>
      <c r="E40" s="16"/>
      <c r="F40" s="16"/>
      <c r="G40" s="16"/>
      <c r="H40" s="24">
        <f t="shared" si="0"/>
        <v>60</v>
      </c>
      <c r="I40" s="24">
        <f t="shared" si="1"/>
        <v>1082</v>
      </c>
      <c r="J40" s="39">
        <f t="shared" si="2"/>
        <v>2.6917900403768506E-3</v>
      </c>
      <c r="K40" s="39">
        <f t="shared" si="3"/>
        <v>6.1143761301989152E-4</v>
      </c>
    </row>
    <row r="41" spans="1:11" ht="15" customHeight="1">
      <c r="A41" s="37" t="s">
        <v>38</v>
      </c>
      <c r="B41" s="15">
        <v>42</v>
      </c>
      <c r="C41" s="16">
        <v>508</v>
      </c>
      <c r="D41" s="16">
        <v>576</v>
      </c>
      <c r="E41" s="16"/>
      <c r="F41" s="16"/>
      <c r="G41" s="16"/>
      <c r="H41" s="24">
        <f t="shared" si="0"/>
        <v>42</v>
      </c>
      <c r="I41" s="24">
        <f t="shared" si="1"/>
        <v>1084</v>
      </c>
      <c r="J41" s="39">
        <f t="shared" si="2"/>
        <v>1.8842530282637954E-3</v>
      </c>
      <c r="K41" s="39">
        <f t="shared" si="3"/>
        <v>6.1256781193490056E-4</v>
      </c>
    </row>
    <row r="42" spans="1:11" ht="15" customHeight="1">
      <c r="A42" s="37" t="s">
        <v>39</v>
      </c>
      <c r="B42" s="15">
        <v>42</v>
      </c>
      <c r="C42" s="16">
        <v>173</v>
      </c>
      <c r="D42" s="16">
        <v>230</v>
      </c>
      <c r="E42" s="16"/>
      <c r="F42" s="16"/>
      <c r="G42" s="16"/>
      <c r="H42" s="24">
        <f t="shared" si="0"/>
        <v>42</v>
      </c>
      <c r="I42" s="24">
        <f t="shared" si="1"/>
        <v>403</v>
      </c>
      <c r="J42" s="39">
        <f t="shared" si="2"/>
        <v>1.8842530282637954E-3</v>
      </c>
      <c r="K42" s="39">
        <f t="shared" si="3"/>
        <v>2.2773508137432187E-4</v>
      </c>
    </row>
    <row r="43" spans="1:11" ht="15" customHeight="1">
      <c r="A43" s="37" t="s">
        <v>47</v>
      </c>
      <c r="B43" s="15">
        <v>28</v>
      </c>
      <c r="C43" s="16">
        <v>295</v>
      </c>
      <c r="D43" s="16">
        <v>466</v>
      </c>
      <c r="E43" s="16"/>
      <c r="F43" s="16"/>
      <c r="G43" s="16"/>
      <c r="H43" s="24">
        <f t="shared" si="0"/>
        <v>28</v>
      </c>
      <c r="I43" s="24">
        <f t="shared" si="1"/>
        <v>761</v>
      </c>
      <c r="J43" s="39">
        <f t="shared" si="2"/>
        <v>1.2561686855091969E-3</v>
      </c>
      <c r="K43" s="39">
        <f t="shared" si="3"/>
        <v>4.3004068716094031E-4</v>
      </c>
    </row>
    <row r="44" spans="1:11" ht="15" customHeight="1">
      <c r="A44" s="37" t="s">
        <v>40</v>
      </c>
      <c r="B44" s="15">
        <v>502</v>
      </c>
      <c r="C44" s="16">
        <v>21062</v>
      </c>
      <c r="D44" s="16">
        <v>23640</v>
      </c>
      <c r="E44" s="16"/>
      <c r="F44" s="16"/>
      <c r="G44" s="16"/>
      <c r="H44" s="24">
        <f t="shared" si="0"/>
        <v>502</v>
      </c>
      <c r="I44" s="24">
        <f t="shared" si="1"/>
        <v>44702</v>
      </c>
      <c r="J44" s="39">
        <f t="shared" si="2"/>
        <v>2.2521310004486317E-2</v>
      </c>
      <c r="K44" s="39">
        <f t="shared" si="3"/>
        <v>2.5261075949367089E-2</v>
      </c>
    </row>
    <row r="45" spans="1:11" ht="15" customHeight="1">
      <c r="A45" s="37" t="s">
        <v>41</v>
      </c>
      <c r="B45" s="15">
        <v>384</v>
      </c>
      <c r="C45" s="16">
        <v>8261</v>
      </c>
      <c r="D45" s="16">
        <v>9463</v>
      </c>
      <c r="E45" s="16"/>
      <c r="F45" s="16"/>
      <c r="G45" s="16"/>
      <c r="H45" s="24">
        <f t="shared" si="0"/>
        <v>384</v>
      </c>
      <c r="I45" s="24">
        <f t="shared" si="1"/>
        <v>17724</v>
      </c>
      <c r="J45" s="39">
        <f t="shared" si="2"/>
        <v>1.7227456258411843E-2</v>
      </c>
      <c r="K45" s="39">
        <f t="shared" si="3"/>
        <v>1.0015822784810127E-2</v>
      </c>
    </row>
    <row r="46" spans="1:11" ht="5" customHeight="1">
      <c r="A46" s="12"/>
      <c r="B46" s="16"/>
      <c r="C46" s="16"/>
      <c r="D46" s="16"/>
      <c r="E46" s="16"/>
      <c r="F46" s="16"/>
      <c r="G46" s="16"/>
      <c r="H46" s="16"/>
      <c r="I46" s="16"/>
      <c r="J46" s="30"/>
      <c r="K46" s="30"/>
    </row>
    <row r="47" spans="1:11" ht="15" customHeight="1">
      <c r="A47" s="57" t="s">
        <v>2</v>
      </c>
      <c r="B47" s="58">
        <f>SUM(B7:B45)</f>
        <v>13351</v>
      </c>
      <c r="C47" s="58">
        <f t="shared" ref="C47:G47" si="4">SUM(C7:C45)</f>
        <v>449323</v>
      </c>
      <c r="D47" s="59">
        <f t="shared" si="4"/>
        <v>448696</v>
      </c>
      <c r="E47" s="58">
        <f t="shared" si="4"/>
        <v>8939</v>
      </c>
      <c r="F47" s="58">
        <f t="shared" si="4"/>
        <v>457773</v>
      </c>
      <c r="G47" s="59">
        <f t="shared" si="4"/>
        <v>413808</v>
      </c>
      <c r="H47" s="58">
        <f>B47+E47</f>
        <v>22290</v>
      </c>
      <c r="I47" s="59">
        <f>C47+D47+F47+G47</f>
        <v>1769600</v>
      </c>
      <c r="J47" s="60">
        <f>SUM(J7:J45)</f>
        <v>1.0000000000000002</v>
      </c>
      <c r="K47" s="60">
        <f>SUM(K7:K45)</f>
        <v>1.0000000000000002</v>
      </c>
    </row>
    <row r="48" spans="1:11" ht="5" customHeight="1">
      <c r="A48" s="12"/>
      <c r="B48" s="24"/>
      <c r="C48" s="24"/>
      <c r="D48" s="24"/>
      <c r="E48" s="24"/>
      <c r="F48" s="24"/>
      <c r="G48" s="24"/>
      <c r="H48" s="32"/>
      <c r="I48" s="32"/>
      <c r="J48" s="30"/>
      <c r="K48" s="30"/>
    </row>
    <row r="49" spans="1:11" ht="15" customHeight="1">
      <c r="A49" s="61" t="s">
        <v>97</v>
      </c>
      <c r="B49" s="15">
        <v>6883</v>
      </c>
      <c r="C49" s="16">
        <v>104674</v>
      </c>
      <c r="D49" s="16">
        <v>104445</v>
      </c>
      <c r="E49" s="16">
        <v>3518</v>
      </c>
      <c r="F49" s="16">
        <v>89213</v>
      </c>
      <c r="G49" s="16">
        <v>80324</v>
      </c>
      <c r="H49" s="24">
        <f>B49+E49</f>
        <v>10401</v>
      </c>
      <c r="I49" s="24">
        <f>C49+D49+F49+G49</f>
        <v>378656</v>
      </c>
      <c r="J49" s="30"/>
      <c r="K49" s="30"/>
    </row>
    <row r="50" spans="1:11" ht="15" customHeight="1">
      <c r="A50" s="61" t="s">
        <v>98</v>
      </c>
      <c r="B50" s="24">
        <f>B47</f>
        <v>13351</v>
      </c>
      <c r="C50" s="24">
        <f t="shared" ref="C50:I50" si="5">C47</f>
        <v>449323</v>
      </c>
      <c r="D50" s="24">
        <f t="shared" si="5"/>
        <v>448696</v>
      </c>
      <c r="E50" s="24">
        <f t="shared" si="5"/>
        <v>8939</v>
      </c>
      <c r="F50" s="24">
        <f t="shared" si="5"/>
        <v>457773</v>
      </c>
      <c r="G50" s="24">
        <f t="shared" si="5"/>
        <v>413808</v>
      </c>
      <c r="H50" s="24">
        <f t="shared" si="5"/>
        <v>22290</v>
      </c>
      <c r="I50" s="24">
        <f t="shared" si="5"/>
        <v>1769600</v>
      </c>
      <c r="J50" s="30"/>
      <c r="K50" s="30"/>
    </row>
    <row r="51" spans="1:11" ht="15" customHeight="1">
      <c r="A51" s="61" t="s">
        <v>92</v>
      </c>
      <c r="B51" s="22">
        <f>(B50-B49)/B49</f>
        <v>0.9397065233183205</v>
      </c>
      <c r="C51" s="22">
        <f t="shared" ref="C51:D51" si="6">(C50-C49)/C49</f>
        <v>3.292594149454497</v>
      </c>
      <c r="D51" s="22">
        <f t="shared" si="6"/>
        <v>3.2960026808368039</v>
      </c>
      <c r="E51" s="22">
        <f>(E50-E49)/E49</f>
        <v>1.5409323479249573</v>
      </c>
      <c r="F51" s="22">
        <f t="shared" ref="F51:G51" si="7">(F50-F49)/F49</f>
        <v>4.1312364789884883</v>
      </c>
      <c r="G51" s="22">
        <f t="shared" si="7"/>
        <v>4.1517354713410688</v>
      </c>
      <c r="H51" s="22">
        <f t="shared" ref="H51:I51" si="8">(H50-H49)/H49</f>
        <v>1.1430631670031728</v>
      </c>
      <c r="I51" s="22">
        <f t="shared" si="8"/>
        <v>3.6733710808755178</v>
      </c>
      <c r="J51" s="30"/>
      <c r="K51" s="30"/>
    </row>
    <row r="52" spans="1:11" ht="15" customHeight="1">
      <c r="A52" s="1"/>
      <c r="B52" s="2"/>
      <c r="C52" s="2"/>
      <c r="D52" s="2"/>
      <c r="E52" s="2"/>
      <c r="F52" s="2"/>
      <c r="G52" s="2"/>
      <c r="H52" s="2"/>
      <c r="I52" s="2"/>
    </row>
    <row r="53" spans="1:11" ht="15" customHeight="1">
      <c r="A53" s="1"/>
      <c r="B53" s="2"/>
      <c r="C53" s="2"/>
      <c r="D53" s="2"/>
      <c r="E53" s="2"/>
      <c r="F53" s="2"/>
      <c r="G53" s="2"/>
      <c r="H53" s="2"/>
      <c r="I53" s="2"/>
    </row>
    <row r="54" spans="1:11" ht="15" customHeight="1">
      <c r="A54" s="1"/>
      <c r="E54" s="16"/>
      <c r="I54" s="2"/>
    </row>
    <row r="55" spans="1:11" ht="15" customHeight="1">
      <c r="A55" s="1"/>
      <c r="B55" s="2"/>
      <c r="C55" s="2"/>
      <c r="D55" s="2"/>
      <c r="E55" s="2"/>
      <c r="F55" s="2"/>
      <c r="G55" s="2"/>
      <c r="H55" s="2"/>
      <c r="I55" s="2"/>
    </row>
    <row r="56" spans="1:11" ht="15" customHeight="1">
      <c r="A56" s="1"/>
      <c r="B56" s="2"/>
      <c r="C56" s="2"/>
      <c r="D56" s="2"/>
      <c r="E56" s="2"/>
      <c r="F56" s="2"/>
      <c r="G56" s="2"/>
      <c r="H56" s="2"/>
      <c r="I56" s="2"/>
    </row>
    <row r="57" spans="1:11" ht="15" customHeight="1">
      <c r="A57" s="1"/>
      <c r="B57" s="2"/>
      <c r="C57" s="2"/>
      <c r="D57" s="2"/>
      <c r="E57" s="2"/>
      <c r="F57" s="2"/>
      <c r="G57" s="2"/>
      <c r="H57" s="2"/>
      <c r="I57" s="2"/>
    </row>
    <row r="58" spans="1:11" ht="15" customHeight="1">
      <c r="A58" s="2"/>
      <c r="B58" s="2"/>
      <c r="C58" s="2"/>
      <c r="D58" s="2"/>
      <c r="E58" s="2"/>
      <c r="F58" s="2"/>
      <c r="G58" s="2"/>
      <c r="H58" s="2"/>
      <c r="I58" s="2"/>
    </row>
    <row r="59" spans="1:11" ht="15" customHeight="1">
      <c r="A59" s="4"/>
      <c r="B59" s="2"/>
      <c r="C59" s="2"/>
      <c r="D59" s="2"/>
      <c r="E59" s="2"/>
      <c r="F59" s="2"/>
      <c r="G59" s="2"/>
      <c r="H59" s="2"/>
      <c r="I59" s="2"/>
    </row>
    <row r="60" spans="1:11" ht="15" customHeight="1">
      <c r="A60" s="2"/>
      <c r="B60" s="2"/>
      <c r="C60" s="2"/>
      <c r="D60" s="2"/>
      <c r="E60" s="2"/>
      <c r="F60" s="2"/>
      <c r="G60" s="2"/>
      <c r="H60" s="2"/>
      <c r="I60" s="2"/>
    </row>
    <row r="61" spans="1:11" ht="15" customHeight="1">
      <c r="A61" s="4"/>
      <c r="B61" s="2"/>
      <c r="C61" s="2"/>
      <c r="D61" s="2"/>
      <c r="E61" s="2"/>
      <c r="F61" s="2"/>
      <c r="G61" s="2"/>
      <c r="H61" s="2"/>
      <c r="I61" s="2"/>
    </row>
    <row r="62" spans="1:11" ht="15" customHeight="1">
      <c r="A62" s="4"/>
      <c r="B62" s="2"/>
      <c r="C62" s="2"/>
      <c r="D62" s="2"/>
      <c r="E62" s="2"/>
      <c r="F62" s="2"/>
      <c r="G62" s="2"/>
      <c r="H62" s="2"/>
      <c r="I62" s="2"/>
    </row>
    <row r="63" spans="1:11" ht="15" customHeight="1">
      <c r="A63" s="4"/>
      <c r="B63" s="5"/>
      <c r="C63" s="5"/>
      <c r="D63" s="5"/>
      <c r="E63" s="5"/>
      <c r="F63" s="5"/>
      <c r="G63" s="5"/>
      <c r="H63" s="2"/>
      <c r="I63" s="2"/>
    </row>
    <row r="64" spans="1:11" ht="15" customHeight="1">
      <c r="A64" s="4"/>
      <c r="B64" s="2"/>
      <c r="C64" s="2"/>
      <c r="D64" s="2"/>
      <c r="E64" s="2"/>
      <c r="F64" s="2"/>
      <c r="G64" s="7"/>
      <c r="H64" s="2"/>
      <c r="I64" s="2"/>
    </row>
    <row r="65" spans="1:9" ht="15" customHeight="1">
      <c r="A65" s="2"/>
      <c r="B65" s="2"/>
      <c r="C65" s="2"/>
      <c r="D65" s="2"/>
      <c r="E65" s="2"/>
      <c r="F65" s="2"/>
      <c r="G65" s="7"/>
      <c r="H65" s="2"/>
      <c r="I65" s="2"/>
    </row>
    <row r="66" spans="1:9" ht="15" customHeight="1">
      <c r="A66" s="4"/>
      <c r="B66" s="2"/>
      <c r="C66" s="2"/>
      <c r="D66" s="2"/>
      <c r="E66" s="2"/>
      <c r="F66" s="2"/>
      <c r="G66" s="7"/>
      <c r="H66" s="2"/>
      <c r="I66" s="2"/>
    </row>
    <row r="67" spans="1:9" ht="15" customHeight="1">
      <c r="A67" s="4"/>
      <c r="B67" s="2"/>
      <c r="C67" s="2"/>
      <c r="D67" s="2"/>
      <c r="E67" s="2"/>
      <c r="F67" s="2"/>
      <c r="G67" s="2"/>
      <c r="H67" s="2"/>
      <c r="I67" s="2"/>
    </row>
    <row r="68" spans="1:9" ht="15" customHeight="1">
      <c r="A68" s="4"/>
      <c r="B68" s="5"/>
      <c r="C68" s="5"/>
      <c r="D68" s="5"/>
      <c r="E68" s="5"/>
      <c r="F68" s="5"/>
      <c r="G68" s="5"/>
      <c r="H68" s="5"/>
      <c r="I68" s="5"/>
    </row>
    <row r="69" spans="1:9" ht="15" customHeight="1">
      <c r="A69" s="2"/>
      <c r="B69" s="2"/>
      <c r="C69" s="2"/>
      <c r="D69" s="2"/>
      <c r="E69" s="2"/>
      <c r="F69" s="2"/>
      <c r="G69" s="2"/>
      <c r="H69" s="2"/>
      <c r="I69" s="2"/>
    </row>
    <row r="70" spans="1:9" ht="15" customHeight="1">
      <c r="A70" s="2"/>
      <c r="B70" s="2"/>
      <c r="C70" s="2"/>
      <c r="D70" s="2"/>
      <c r="E70" s="2"/>
      <c r="F70" s="2"/>
      <c r="G70" s="2"/>
      <c r="H70" s="2"/>
      <c r="I70" s="2"/>
    </row>
    <row r="71" spans="1:9" ht="15" customHeight="1">
      <c r="A71" s="2"/>
      <c r="B71" s="2"/>
      <c r="C71" s="2"/>
      <c r="D71" s="2"/>
      <c r="E71" s="2"/>
      <c r="F71" s="2"/>
      <c r="G71" s="2"/>
      <c r="H71" s="2"/>
      <c r="I71" s="2"/>
    </row>
    <row r="72" spans="1:9" ht="15" customHeight="1">
      <c r="A72" s="2"/>
      <c r="B72" s="2"/>
      <c r="C72" s="2"/>
      <c r="D72" s="2"/>
      <c r="E72" s="2"/>
      <c r="F72" s="2"/>
      <c r="G72" s="2"/>
      <c r="H72" s="2"/>
      <c r="I72" s="2"/>
    </row>
    <row r="73" spans="1:9" ht="15" customHeight="1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2"/>
      <c r="C100" s="2"/>
      <c r="D100" s="2"/>
      <c r="E100" s="2"/>
      <c r="F100" s="2"/>
      <c r="G100" s="2"/>
      <c r="H100" s="2"/>
      <c r="I100" s="2"/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/>
      <c r="C105" s="2"/>
      <c r="D105" s="2"/>
      <c r="E105" s="2"/>
      <c r="F105" s="2"/>
      <c r="G105" s="2"/>
      <c r="H105" s="2"/>
      <c r="I105" s="2"/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7" spans="1:9">
      <c r="A107" s="2"/>
      <c r="B107" s="2"/>
      <c r="C107" s="2"/>
      <c r="D107" s="2"/>
      <c r="E107" s="2"/>
      <c r="F107" s="2"/>
      <c r="G107" s="2"/>
      <c r="H107" s="2"/>
      <c r="I107" s="2"/>
    </row>
    <row r="108" spans="1:9">
      <c r="A108" s="2"/>
      <c r="B108" s="2"/>
      <c r="C108" s="2"/>
      <c r="D108" s="2"/>
      <c r="E108" s="2"/>
      <c r="F108" s="2"/>
      <c r="G108" s="2"/>
      <c r="H108" s="2"/>
      <c r="I108" s="2"/>
    </row>
    <row r="109" spans="1:9">
      <c r="A109" s="2"/>
      <c r="B109" s="2"/>
      <c r="C109" s="2"/>
      <c r="D109" s="2"/>
      <c r="E109" s="2"/>
      <c r="F109" s="2"/>
      <c r="G109" s="2"/>
      <c r="H109" s="2"/>
      <c r="I109" s="2"/>
    </row>
    <row r="110" spans="1:9">
      <c r="A110" s="2"/>
      <c r="B110" s="2"/>
      <c r="C110" s="2"/>
      <c r="D110" s="2"/>
      <c r="E110" s="2"/>
      <c r="F110" s="2"/>
      <c r="G110" s="2"/>
      <c r="H110" s="2"/>
      <c r="I110" s="2"/>
    </row>
    <row r="111" spans="1:9">
      <c r="A111" s="2"/>
      <c r="B111" s="2"/>
      <c r="C111" s="2"/>
      <c r="D111" s="2"/>
      <c r="E111" s="2"/>
      <c r="F111" s="2"/>
      <c r="G111" s="2"/>
      <c r="H111" s="2"/>
      <c r="I111" s="2"/>
    </row>
    <row r="112" spans="1:9">
      <c r="A112" s="2"/>
      <c r="B112" s="2"/>
      <c r="C112" s="2"/>
      <c r="D112" s="2"/>
      <c r="E112" s="2"/>
      <c r="F112" s="2"/>
      <c r="G112" s="2"/>
      <c r="H112" s="2"/>
      <c r="I112" s="2"/>
    </row>
    <row r="113" spans="1:9">
      <c r="A113" s="2"/>
      <c r="B113" s="2"/>
      <c r="C113" s="2"/>
      <c r="D113" s="2"/>
      <c r="E113" s="2"/>
      <c r="F113" s="2"/>
      <c r="G113" s="2"/>
      <c r="H113" s="2"/>
      <c r="I113" s="2"/>
    </row>
    <row r="114" spans="1:9">
      <c r="A114" s="2"/>
      <c r="B114" s="2"/>
      <c r="C114" s="2"/>
      <c r="D114" s="2"/>
      <c r="E114" s="2"/>
      <c r="F114" s="2"/>
      <c r="G114" s="2"/>
      <c r="H114" s="2"/>
      <c r="I114" s="2"/>
    </row>
    <row r="115" spans="1:9">
      <c r="A115" s="2"/>
      <c r="B115" s="2"/>
      <c r="C115" s="2"/>
      <c r="D115" s="2"/>
      <c r="E115" s="2"/>
      <c r="F115" s="2"/>
      <c r="G115" s="2"/>
      <c r="H115" s="2"/>
      <c r="I115" s="2"/>
    </row>
    <row r="116" spans="1:9">
      <c r="A116" s="2"/>
      <c r="B116" s="2"/>
      <c r="C116" s="2"/>
      <c r="D116" s="2"/>
      <c r="E116" s="2"/>
      <c r="F116" s="2"/>
      <c r="G116" s="2"/>
      <c r="H116" s="2"/>
      <c r="I116" s="2"/>
    </row>
    <row r="117" spans="1:9">
      <c r="A117" s="2"/>
      <c r="B117" s="2"/>
      <c r="C117" s="2"/>
      <c r="D117" s="2"/>
      <c r="E117" s="2"/>
      <c r="F117" s="2"/>
      <c r="G117" s="2"/>
      <c r="H117" s="2"/>
      <c r="I117" s="2"/>
    </row>
    <row r="118" spans="1:9">
      <c r="A118" s="2"/>
      <c r="B118" s="2"/>
      <c r="C118" s="2"/>
      <c r="D118" s="2"/>
      <c r="E118" s="2"/>
      <c r="F118" s="2"/>
      <c r="G118" s="2"/>
      <c r="H118" s="2"/>
      <c r="I118" s="2"/>
    </row>
    <row r="119" spans="1:9">
      <c r="A119" s="2"/>
      <c r="B119" s="2"/>
      <c r="C119" s="2"/>
      <c r="D119" s="2"/>
      <c r="E119" s="2"/>
      <c r="F119" s="2"/>
      <c r="G119" s="2"/>
      <c r="H119" s="2"/>
      <c r="I119" s="2"/>
    </row>
    <row r="120" spans="1:9">
      <c r="A120" s="2"/>
      <c r="B120" s="2"/>
      <c r="C120" s="2"/>
      <c r="D120" s="2"/>
      <c r="E120" s="2"/>
      <c r="F120" s="2"/>
      <c r="G120" s="2"/>
      <c r="H120" s="2"/>
      <c r="I120" s="2"/>
    </row>
    <row r="121" spans="1:9">
      <c r="A121" s="2"/>
      <c r="B121" s="2"/>
      <c r="C121" s="2"/>
      <c r="D121" s="2"/>
      <c r="E121" s="2"/>
      <c r="F121" s="2"/>
      <c r="G121" s="2"/>
      <c r="H121" s="2"/>
      <c r="I121" s="2"/>
    </row>
    <row r="122" spans="1:9">
      <c r="A122" s="2"/>
      <c r="B122" s="2"/>
      <c r="C122" s="2"/>
      <c r="D122" s="2"/>
      <c r="E122" s="2"/>
      <c r="F122" s="2"/>
      <c r="G122" s="2"/>
      <c r="H122" s="2"/>
      <c r="I122" s="2"/>
    </row>
    <row r="123" spans="1:9">
      <c r="A123" s="2"/>
      <c r="B123" s="2"/>
      <c r="C123" s="2"/>
      <c r="D123" s="2"/>
      <c r="E123" s="2"/>
      <c r="F123" s="2"/>
      <c r="G123" s="2"/>
      <c r="H123" s="2"/>
      <c r="I123" s="2"/>
    </row>
    <row r="124" spans="1:9">
      <c r="A124" s="2"/>
      <c r="B124" s="2"/>
      <c r="C124" s="2"/>
      <c r="D124" s="2"/>
      <c r="E124" s="2"/>
      <c r="F124" s="2"/>
      <c r="G124" s="2"/>
      <c r="H124" s="2"/>
      <c r="I124" s="2"/>
    </row>
    <row r="125" spans="1:9">
      <c r="A125" s="2"/>
      <c r="B125" s="2"/>
      <c r="C125" s="2"/>
      <c r="D125" s="2"/>
      <c r="E125" s="2"/>
      <c r="F125" s="2"/>
      <c r="G125" s="2"/>
      <c r="H125" s="2"/>
      <c r="I125" s="2"/>
    </row>
    <row r="126" spans="1:9">
      <c r="A126" s="2"/>
      <c r="B126" s="2"/>
      <c r="C126" s="2"/>
      <c r="D126" s="2"/>
      <c r="E126" s="2"/>
      <c r="F126" s="2"/>
      <c r="G126" s="2"/>
      <c r="H126" s="2"/>
      <c r="I126" s="2"/>
    </row>
    <row r="127" spans="1:9">
      <c r="A127" s="2"/>
      <c r="B127" s="2"/>
      <c r="C127" s="2"/>
      <c r="D127" s="2"/>
      <c r="E127" s="2"/>
      <c r="F127" s="2"/>
      <c r="G127" s="2"/>
      <c r="H127" s="2"/>
      <c r="I127" s="2"/>
    </row>
    <row r="128" spans="1:9">
      <c r="A128" s="2"/>
      <c r="B128" s="2"/>
      <c r="C128" s="2"/>
      <c r="D128" s="2"/>
      <c r="E128" s="2"/>
      <c r="F128" s="2"/>
      <c r="G128" s="2"/>
      <c r="H128" s="2"/>
      <c r="I128" s="2"/>
    </row>
    <row r="129" spans="1:9">
      <c r="A129" s="2"/>
      <c r="B129" s="2"/>
      <c r="C129" s="2"/>
      <c r="D129" s="2"/>
      <c r="E129" s="2"/>
      <c r="F129" s="2"/>
      <c r="G129" s="2"/>
      <c r="H129" s="2"/>
      <c r="I129" s="2"/>
    </row>
    <row r="130" spans="1:9">
      <c r="A130" s="2"/>
      <c r="B130" s="2"/>
      <c r="C130" s="2"/>
      <c r="D130" s="2"/>
      <c r="E130" s="2"/>
      <c r="F130" s="2"/>
      <c r="G130" s="2"/>
      <c r="H130" s="2"/>
      <c r="I130" s="2"/>
    </row>
    <row r="131" spans="1:9">
      <c r="A131" s="2"/>
      <c r="B131" s="2"/>
      <c r="C131" s="2"/>
      <c r="D131" s="2"/>
      <c r="E131" s="2"/>
      <c r="F131" s="2"/>
      <c r="G131" s="2"/>
      <c r="H131" s="2"/>
      <c r="I131" s="2"/>
    </row>
    <row r="132" spans="1:9">
      <c r="A132" s="2"/>
      <c r="B132" s="2"/>
      <c r="C132" s="2"/>
      <c r="D132" s="2"/>
      <c r="E132" s="2"/>
      <c r="F132" s="2"/>
      <c r="G132" s="2"/>
      <c r="H132" s="2"/>
      <c r="I132" s="2"/>
    </row>
    <row r="133" spans="1:9">
      <c r="A133" s="2"/>
      <c r="B133" s="2"/>
      <c r="C133" s="2"/>
      <c r="D133" s="2"/>
      <c r="E133" s="2"/>
      <c r="F133" s="2"/>
      <c r="G133" s="2"/>
      <c r="H133" s="2"/>
      <c r="I133" s="2"/>
    </row>
    <row r="134" spans="1:9">
      <c r="A134" s="2"/>
      <c r="B134" s="2"/>
      <c r="C134" s="2"/>
      <c r="D134" s="2"/>
      <c r="E134" s="2"/>
      <c r="F134" s="2"/>
      <c r="G134" s="2"/>
      <c r="H134" s="2"/>
      <c r="I134" s="2"/>
    </row>
    <row r="135" spans="1:9">
      <c r="A135" s="2"/>
      <c r="B135" s="2"/>
      <c r="C135" s="2"/>
      <c r="D135" s="2"/>
      <c r="E135" s="2"/>
      <c r="F135" s="2"/>
      <c r="G135" s="2"/>
      <c r="H135" s="2"/>
      <c r="I135" s="2"/>
    </row>
    <row r="136" spans="1:9">
      <c r="A136" s="2"/>
      <c r="B136" s="2"/>
      <c r="C136" s="2"/>
      <c r="D136" s="2"/>
      <c r="E136" s="2"/>
      <c r="F136" s="2"/>
      <c r="G136" s="2"/>
      <c r="H136" s="2"/>
      <c r="I136" s="2"/>
    </row>
    <row r="137" spans="1:9">
      <c r="A137" s="2"/>
      <c r="B137" s="2"/>
      <c r="C137" s="2"/>
      <c r="D137" s="2"/>
      <c r="E137" s="2"/>
      <c r="F137" s="2"/>
      <c r="G137" s="2"/>
      <c r="H137" s="2"/>
      <c r="I137" s="2"/>
    </row>
    <row r="138" spans="1:9">
      <c r="A138" s="2"/>
      <c r="B138" s="2"/>
      <c r="C138" s="2"/>
      <c r="D138" s="2"/>
      <c r="E138" s="2"/>
      <c r="F138" s="2"/>
      <c r="G138" s="2"/>
      <c r="H138" s="2"/>
      <c r="I138" s="2"/>
    </row>
    <row r="139" spans="1:9">
      <c r="A139" s="2"/>
      <c r="B139" s="2"/>
      <c r="C139" s="2"/>
      <c r="D139" s="2"/>
      <c r="E139" s="2"/>
      <c r="F139" s="2"/>
      <c r="G139" s="2"/>
      <c r="H139" s="2"/>
      <c r="I139" s="2"/>
    </row>
    <row r="140" spans="1:9">
      <c r="A140" s="2"/>
      <c r="B140" s="2"/>
      <c r="C140" s="2"/>
      <c r="D140" s="2"/>
      <c r="E140" s="2"/>
      <c r="F140" s="2"/>
      <c r="G140" s="2"/>
      <c r="H140" s="2"/>
      <c r="I140" s="2"/>
    </row>
    <row r="141" spans="1:9">
      <c r="A141" s="2"/>
      <c r="B141" s="2"/>
      <c r="C141" s="2"/>
      <c r="D141" s="2"/>
      <c r="E141" s="2"/>
      <c r="F141" s="2"/>
      <c r="G141" s="2"/>
      <c r="H141" s="2"/>
      <c r="I141" s="2"/>
    </row>
    <row r="142" spans="1:9">
      <c r="A142" s="2"/>
      <c r="B142" s="2"/>
      <c r="C142" s="2"/>
      <c r="D142" s="2"/>
      <c r="E142" s="2"/>
      <c r="F142" s="2"/>
      <c r="G142" s="2"/>
      <c r="H142" s="2"/>
      <c r="I142" s="2"/>
    </row>
    <row r="143" spans="1:9">
      <c r="A143" s="2"/>
      <c r="B143" s="2"/>
      <c r="C143" s="2"/>
      <c r="D143" s="2"/>
      <c r="E143" s="2"/>
      <c r="F143" s="2"/>
      <c r="G143" s="2"/>
      <c r="H143" s="2"/>
      <c r="I143" s="2"/>
    </row>
    <row r="144" spans="1:9">
      <c r="A144" s="2"/>
      <c r="B144" s="2"/>
      <c r="C144" s="2"/>
      <c r="D144" s="2"/>
      <c r="E144" s="2"/>
      <c r="F144" s="2"/>
      <c r="G144" s="2"/>
      <c r="H144" s="2"/>
      <c r="I144" s="2"/>
    </row>
    <row r="145" spans="1:9">
      <c r="A145" s="2"/>
      <c r="B145" s="2"/>
      <c r="C145" s="2"/>
      <c r="D145" s="2"/>
      <c r="E145" s="2"/>
      <c r="F145" s="2"/>
      <c r="G145" s="2"/>
      <c r="H145" s="2"/>
      <c r="I145" s="2"/>
    </row>
    <row r="146" spans="1:9">
      <c r="A146" s="2"/>
      <c r="B146" s="2"/>
      <c r="C146" s="2"/>
      <c r="D146" s="2"/>
      <c r="E146" s="2"/>
      <c r="F146" s="2"/>
      <c r="G146" s="2"/>
      <c r="H146" s="2"/>
      <c r="I146" s="2"/>
    </row>
    <row r="147" spans="1:9">
      <c r="A147" s="2"/>
      <c r="B147" s="2"/>
      <c r="C147" s="2"/>
      <c r="D147" s="2"/>
      <c r="E147" s="2"/>
      <c r="F147" s="2"/>
      <c r="G147" s="2"/>
      <c r="H147" s="2"/>
      <c r="I147" s="2"/>
    </row>
    <row r="148" spans="1:9">
      <c r="A148" s="2"/>
      <c r="B148" s="2"/>
      <c r="C148" s="2"/>
      <c r="D148" s="2"/>
      <c r="E148" s="2"/>
      <c r="F148" s="2"/>
      <c r="G148" s="2"/>
      <c r="H148" s="2"/>
      <c r="I148" s="2"/>
    </row>
    <row r="149" spans="1:9">
      <c r="A149" s="2"/>
      <c r="B149" s="2"/>
      <c r="C149" s="2"/>
      <c r="D149" s="2"/>
      <c r="E149" s="2"/>
      <c r="F149" s="2"/>
      <c r="G149" s="2"/>
      <c r="H149" s="2"/>
      <c r="I149" s="2"/>
    </row>
    <row r="150" spans="1:9">
      <c r="A150" s="2"/>
      <c r="B150" s="2"/>
      <c r="C150" s="2"/>
      <c r="D150" s="2"/>
      <c r="E150" s="2"/>
      <c r="F150" s="2"/>
      <c r="G150" s="2"/>
      <c r="H150" s="2"/>
      <c r="I150" s="2"/>
    </row>
    <row r="151" spans="1:9">
      <c r="A151" s="2"/>
      <c r="B151" s="2"/>
      <c r="C151" s="2"/>
      <c r="D151" s="2"/>
      <c r="E151" s="2"/>
      <c r="F151" s="2"/>
      <c r="G151" s="2"/>
      <c r="H151" s="2"/>
      <c r="I151" s="2"/>
    </row>
    <row r="152" spans="1:9">
      <c r="A152" s="2"/>
      <c r="B152" s="2"/>
      <c r="C152" s="2"/>
      <c r="D152" s="2"/>
      <c r="E152" s="2"/>
      <c r="F152" s="2"/>
      <c r="G152" s="2"/>
      <c r="H152" s="2"/>
      <c r="I152" s="2"/>
    </row>
    <row r="153" spans="1:9">
      <c r="A153" s="2"/>
      <c r="B153" s="2"/>
      <c r="C153" s="2"/>
      <c r="D153" s="2"/>
      <c r="E153" s="2"/>
      <c r="F153" s="2"/>
      <c r="G153" s="2"/>
      <c r="H153" s="2"/>
      <c r="I153" s="2"/>
    </row>
    <row r="154" spans="1:9">
      <c r="A154" s="2"/>
      <c r="B154" s="2"/>
      <c r="C154" s="2"/>
      <c r="D154" s="2"/>
      <c r="E154" s="2"/>
      <c r="F154" s="2"/>
      <c r="G154" s="2"/>
      <c r="H154" s="2"/>
      <c r="I154" s="2"/>
    </row>
    <row r="155" spans="1:9">
      <c r="A155" s="2"/>
      <c r="B155" s="2"/>
      <c r="C155" s="2"/>
      <c r="D155" s="2"/>
      <c r="E155" s="2"/>
      <c r="F155" s="2"/>
      <c r="G155" s="2"/>
      <c r="H155" s="2"/>
      <c r="I155" s="2"/>
    </row>
    <row r="156" spans="1:9">
      <c r="A156" s="2"/>
      <c r="B156" s="2"/>
      <c r="C156" s="2"/>
      <c r="D156" s="2"/>
      <c r="E156" s="2"/>
      <c r="F156" s="2"/>
      <c r="G156" s="2"/>
      <c r="H156" s="2"/>
      <c r="I156" s="2"/>
    </row>
    <row r="157" spans="1:9">
      <c r="A157" s="2"/>
      <c r="B157" s="2"/>
      <c r="C157" s="2"/>
      <c r="D157" s="2"/>
      <c r="E157" s="2"/>
      <c r="F157" s="2"/>
      <c r="G157" s="2"/>
      <c r="H157" s="2"/>
      <c r="I157" s="2"/>
    </row>
    <row r="158" spans="1:9">
      <c r="A158" s="2"/>
      <c r="B158" s="2"/>
      <c r="C158" s="2"/>
      <c r="D158" s="2"/>
      <c r="E158" s="2"/>
      <c r="F158" s="2"/>
      <c r="G158" s="2"/>
      <c r="H158" s="2"/>
      <c r="I158" s="2"/>
    </row>
    <row r="159" spans="1:9">
      <c r="A159" s="2"/>
      <c r="B159" s="2"/>
      <c r="C159" s="2"/>
      <c r="D159" s="2"/>
      <c r="E159" s="2"/>
      <c r="F159" s="2"/>
      <c r="G159" s="2"/>
      <c r="H159" s="2"/>
      <c r="I159" s="2"/>
    </row>
    <row r="160" spans="1:9">
      <c r="A160" s="2"/>
      <c r="B160" s="2"/>
      <c r="C160" s="2"/>
      <c r="D160" s="2"/>
      <c r="E160" s="2"/>
      <c r="F160" s="2"/>
      <c r="G160" s="2"/>
      <c r="H160" s="2"/>
      <c r="I160" s="2"/>
    </row>
    <row r="161" spans="1:9">
      <c r="A161" s="2"/>
      <c r="B161" s="2"/>
      <c r="C161" s="2"/>
      <c r="D161" s="2"/>
      <c r="E161" s="2"/>
      <c r="F161" s="2"/>
      <c r="G161" s="2"/>
      <c r="H161" s="2"/>
      <c r="I161" s="2"/>
    </row>
    <row r="162" spans="1:9">
      <c r="A162" s="2"/>
      <c r="B162" s="2"/>
      <c r="C162" s="2"/>
      <c r="D162" s="2"/>
      <c r="E162" s="2"/>
      <c r="F162" s="2"/>
      <c r="G162" s="2"/>
      <c r="H162" s="2"/>
      <c r="I162" s="2"/>
    </row>
    <row r="163" spans="1:9">
      <c r="A163" s="2"/>
      <c r="B163" s="2"/>
      <c r="C163" s="2"/>
      <c r="D163" s="2"/>
      <c r="E163" s="2"/>
      <c r="F163" s="2"/>
      <c r="G163" s="2"/>
      <c r="H163" s="2"/>
      <c r="I163" s="2"/>
    </row>
    <row r="164" spans="1:9">
      <c r="A164" s="2"/>
      <c r="B164" s="2"/>
      <c r="C164" s="2"/>
      <c r="D164" s="2"/>
      <c r="E164" s="2"/>
      <c r="F164" s="2"/>
      <c r="G164" s="2"/>
      <c r="H164" s="2"/>
      <c r="I164" s="2"/>
    </row>
    <row r="165" spans="1:9">
      <c r="A165" s="2"/>
      <c r="B165" s="2"/>
      <c r="C165" s="2"/>
      <c r="D165" s="2"/>
      <c r="E165" s="2"/>
      <c r="F165" s="2"/>
      <c r="G165" s="2"/>
      <c r="H165" s="2"/>
      <c r="I165" s="2"/>
    </row>
    <row r="166" spans="1:9">
      <c r="A166" s="2"/>
      <c r="B166" s="2"/>
      <c r="C166" s="2"/>
      <c r="D166" s="2"/>
      <c r="E166" s="2"/>
      <c r="F166" s="2"/>
      <c r="G166" s="2"/>
      <c r="H166" s="2"/>
      <c r="I166" s="2"/>
    </row>
    <row r="167" spans="1:9">
      <c r="A167" s="2"/>
      <c r="B167" s="2"/>
      <c r="C167" s="2"/>
      <c r="D167" s="2"/>
      <c r="E167" s="2"/>
      <c r="F167" s="2"/>
      <c r="G167" s="2"/>
      <c r="H167" s="2"/>
      <c r="I167" s="2"/>
    </row>
    <row r="168" spans="1:9">
      <c r="A168" s="2"/>
      <c r="B168" s="2"/>
      <c r="C168" s="2"/>
      <c r="D168" s="2"/>
      <c r="E168" s="2"/>
      <c r="F168" s="2"/>
      <c r="G168" s="2"/>
      <c r="H168" s="2"/>
      <c r="I168" s="2"/>
    </row>
    <row r="169" spans="1:9">
      <c r="A169" s="2"/>
      <c r="B169" s="2"/>
      <c r="C169" s="2"/>
      <c r="D169" s="2"/>
      <c r="E169" s="2"/>
      <c r="F169" s="2"/>
      <c r="G169" s="2"/>
      <c r="H169" s="2"/>
      <c r="I169" s="2"/>
    </row>
    <row r="170" spans="1:9">
      <c r="A170" s="2"/>
      <c r="B170" s="2"/>
      <c r="C170" s="2"/>
      <c r="D170" s="2"/>
      <c r="E170" s="2"/>
      <c r="F170" s="2"/>
      <c r="G170" s="2"/>
      <c r="H170" s="2"/>
      <c r="I170" s="2"/>
    </row>
    <row r="171" spans="1:9">
      <c r="A171" s="2"/>
      <c r="B171" s="2"/>
      <c r="C171" s="2"/>
      <c r="D171" s="2"/>
      <c r="E171" s="2"/>
      <c r="F171" s="2"/>
      <c r="G171" s="2"/>
      <c r="H171" s="2"/>
      <c r="I171" s="2"/>
    </row>
    <row r="172" spans="1:9">
      <c r="A172" s="2"/>
      <c r="B172" s="2"/>
      <c r="C172" s="2"/>
      <c r="D172" s="2"/>
      <c r="E172" s="2"/>
      <c r="F172" s="2"/>
      <c r="G172" s="2"/>
      <c r="H172" s="2"/>
      <c r="I172" s="2"/>
    </row>
    <row r="173" spans="1:9">
      <c r="A173" s="2"/>
      <c r="B173" s="2"/>
      <c r="C173" s="2"/>
      <c r="D173" s="2"/>
      <c r="E173" s="2"/>
      <c r="F173" s="2"/>
      <c r="G173" s="2"/>
      <c r="H173" s="2"/>
      <c r="I173" s="2"/>
    </row>
    <row r="174" spans="1:9">
      <c r="A174" s="2"/>
      <c r="B174" s="2"/>
      <c r="C174" s="2"/>
      <c r="D174" s="2"/>
      <c r="E174" s="2"/>
      <c r="F174" s="2"/>
      <c r="G174" s="2"/>
      <c r="H174" s="2"/>
      <c r="I174" s="2"/>
    </row>
    <row r="175" spans="1:9">
      <c r="A175" s="2"/>
      <c r="B175" s="2"/>
      <c r="C175" s="2"/>
      <c r="D175" s="2"/>
      <c r="E175" s="2"/>
      <c r="F175" s="2"/>
      <c r="G175" s="2"/>
      <c r="H175" s="2"/>
      <c r="I175" s="2"/>
    </row>
    <row r="176" spans="1:9">
      <c r="A176" s="2"/>
      <c r="B176" s="2"/>
      <c r="C176" s="2"/>
      <c r="D176" s="2"/>
      <c r="E176" s="2"/>
      <c r="F176" s="2"/>
      <c r="G176" s="2"/>
      <c r="H176" s="2"/>
      <c r="I176" s="2"/>
    </row>
    <row r="177" spans="1:9">
      <c r="A177" s="2"/>
      <c r="B177" s="2"/>
      <c r="C177" s="2"/>
      <c r="D177" s="2"/>
      <c r="E177" s="2"/>
      <c r="F177" s="2"/>
      <c r="G177" s="2"/>
      <c r="H177" s="2"/>
      <c r="I177" s="2"/>
    </row>
    <row r="178" spans="1:9">
      <c r="A178" s="2"/>
      <c r="B178" s="2"/>
      <c r="C178" s="2"/>
      <c r="D178" s="2"/>
      <c r="E178" s="2"/>
      <c r="F178" s="2"/>
      <c r="G178" s="2"/>
      <c r="H178" s="2"/>
      <c r="I178" s="2"/>
    </row>
    <row r="179" spans="1:9">
      <c r="A179" s="2"/>
      <c r="B179" s="2"/>
      <c r="C179" s="2"/>
      <c r="D179" s="2"/>
      <c r="E179" s="2"/>
      <c r="F179" s="2"/>
      <c r="G179" s="2"/>
      <c r="H179" s="2"/>
      <c r="I179" s="2"/>
    </row>
    <row r="180" spans="1:9">
      <c r="A180" s="2"/>
      <c r="B180" s="2"/>
      <c r="C180" s="2"/>
      <c r="D180" s="2"/>
      <c r="E180" s="2"/>
      <c r="F180" s="2"/>
      <c r="G180" s="2"/>
      <c r="H180" s="2"/>
      <c r="I180" s="2"/>
    </row>
    <row r="181" spans="1:9">
      <c r="A181" s="2"/>
      <c r="B181" s="2"/>
      <c r="C181" s="2"/>
      <c r="D181" s="2"/>
      <c r="E181" s="2"/>
      <c r="F181" s="2"/>
      <c r="G181" s="2"/>
      <c r="H181" s="2"/>
      <c r="I181" s="2"/>
    </row>
    <row r="182" spans="1:9">
      <c r="A182" s="2"/>
      <c r="B182" s="2"/>
      <c r="C182" s="2"/>
      <c r="D182" s="2"/>
      <c r="E182" s="2"/>
      <c r="F182" s="2"/>
      <c r="G182" s="2"/>
      <c r="H182" s="2"/>
      <c r="I182" s="2"/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18433" r:id="rId4"/>
  </oleObjects>
</worksheet>
</file>

<file path=xl/worksheets/sheet13.xml><?xml version="1.0" encoding="utf-8"?>
<worksheet xmlns="http://schemas.openxmlformats.org/spreadsheetml/2006/main" xmlns:r="http://schemas.openxmlformats.org/officeDocument/2006/relationships">
  <dimension ref="A1:K77"/>
  <sheetViews>
    <sheetView zoomScale="80" workbookViewId="0">
      <pane ySplit="6" topLeftCell="A7" activePane="bottomLeft" state="frozen"/>
      <selection pane="bottomLeft" activeCell="M18" sqref="M18"/>
    </sheetView>
  </sheetViews>
  <sheetFormatPr defaultColWidth="8.81640625" defaultRowHeight="12.5"/>
  <cols>
    <col min="1" max="1" width="38.54296875" style="2" customWidth="1"/>
    <col min="2" max="11" width="13.6328125" style="2" customWidth="1"/>
    <col min="12" max="16384" width="8.81640625" style="2"/>
  </cols>
  <sheetData>
    <row r="1" spans="1:11" ht="15" customHeight="1">
      <c r="A1" s="36" t="s">
        <v>54</v>
      </c>
      <c r="B1" s="11"/>
      <c r="C1" s="11"/>
      <c r="D1" s="11"/>
      <c r="E1" s="12"/>
      <c r="F1" s="52" t="s">
        <v>51</v>
      </c>
      <c r="H1" s="13"/>
      <c r="I1" s="13"/>
    </row>
    <row r="2" spans="1:11" ht="15" customHeight="1">
      <c r="A2" s="36" t="s">
        <v>53</v>
      </c>
      <c r="B2" s="12"/>
      <c r="C2" s="12"/>
      <c r="D2" s="12"/>
      <c r="E2" s="12"/>
      <c r="F2" s="53" t="s">
        <v>99</v>
      </c>
      <c r="H2" s="13"/>
      <c r="I2" s="13"/>
    </row>
    <row r="3" spans="1:11" ht="15" customHeight="1">
      <c r="A3" s="43" t="s">
        <v>55</v>
      </c>
      <c r="B3" s="20"/>
      <c r="C3" s="21"/>
      <c r="D3" s="20"/>
      <c r="E3" s="20"/>
      <c r="F3" s="54" t="s">
        <v>80</v>
      </c>
      <c r="H3" s="13"/>
      <c r="I3" s="13"/>
      <c r="J3" s="27"/>
      <c r="K3" s="27"/>
    </row>
    <row r="4" spans="1:11" ht="15" customHeight="1">
      <c r="A4" s="46"/>
      <c r="B4" s="84" t="s">
        <v>0</v>
      </c>
      <c r="C4" s="81"/>
      <c r="D4" s="82"/>
      <c r="E4" s="84" t="s">
        <v>52</v>
      </c>
      <c r="F4" s="81"/>
      <c r="G4" s="82"/>
      <c r="H4" s="83" t="s">
        <v>49</v>
      </c>
      <c r="I4" s="79"/>
      <c r="J4" s="78" t="s">
        <v>50</v>
      </c>
      <c r="K4" s="78"/>
    </row>
    <row r="5" spans="1:11" ht="15" customHeight="1">
      <c r="A5" s="47" t="s">
        <v>46</v>
      </c>
      <c r="B5" s="51" t="s">
        <v>43</v>
      </c>
      <c r="C5" s="78" t="s">
        <v>1</v>
      </c>
      <c r="D5" s="79"/>
      <c r="E5" s="51" t="s">
        <v>43</v>
      </c>
      <c r="F5" s="78" t="s">
        <v>1</v>
      </c>
      <c r="G5" s="79"/>
      <c r="H5" s="51" t="s">
        <v>43</v>
      </c>
      <c r="I5" s="47" t="s">
        <v>1</v>
      </c>
      <c r="J5" s="35" t="s">
        <v>43</v>
      </c>
      <c r="K5" s="35" t="s">
        <v>1</v>
      </c>
    </row>
    <row r="6" spans="1:11" ht="15" customHeight="1">
      <c r="A6" s="46"/>
      <c r="B6" s="77" t="s">
        <v>48</v>
      </c>
      <c r="C6" s="75" t="s">
        <v>44</v>
      </c>
      <c r="D6" s="76" t="s">
        <v>45</v>
      </c>
      <c r="E6" s="77" t="s">
        <v>48</v>
      </c>
      <c r="F6" s="75" t="s">
        <v>44</v>
      </c>
      <c r="G6" s="76" t="s">
        <v>45</v>
      </c>
      <c r="H6" s="77" t="s">
        <v>48</v>
      </c>
      <c r="I6" s="76" t="s">
        <v>48</v>
      </c>
      <c r="J6" s="75" t="s">
        <v>48</v>
      </c>
      <c r="K6" s="75" t="s">
        <v>48</v>
      </c>
    </row>
    <row r="7" spans="1:11" ht="15" customHeight="1">
      <c r="A7" s="37" t="s">
        <v>42</v>
      </c>
      <c r="B7" s="41">
        <f>SUM(ΙΑΝΟΥΑΡΙΟΣ!B7,ΦΕΒΡΟΥΑΡΙΟΣ!B7,ΜΑΡΤΙΟΣ!B7,ΑΠΡΙΛΙΟΣ!B7,ΜΑΙΟΣ!B7,ΙΟΥΝΙΟΣ!B7,ΙΟΥΛΙΟΣ!B7,ΑΥΓΟΥΣΤΟΣ!B7,ΣΕΠΤΕΜΒΡΙΟΣ!B7,ΟΚΤΩΒΡΙΟΣ!B7,ΝΟΕΜΒΡΙΟΣ!B7,ΔΕΚΕΜΒΡΙΟΣ!B7)</f>
        <v>69826</v>
      </c>
      <c r="C7" s="41">
        <f>SUM(ΙΑΝΟΥΑΡΙΟΣ!C7,ΦΕΒΡΟΥΑΡΙΟΣ!C7,ΜΑΡΤΙΟΣ!C7,ΑΠΡΙΛΙΟΣ!C7,ΜΑΙΟΣ!C7,ΙΟΥΝΙΟΣ!C7,ΙΟΥΛΙΟΣ!C7,ΑΥΓΟΥΣΤΟΣ!C7,ΣΕΠΤΕΜΒΡΙΟΣ!C7,ΟΚΤΩΒΡΙΟΣ!C7,ΝΟΕΜΒΡΙΟΣ!C7,ΔΕΚΕΜΒΡΙΟΣ!C7)</f>
        <v>2356049</v>
      </c>
      <c r="D7" s="41">
        <f>SUM(ΙΑΝΟΥΑΡΙΟΣ!D7,ΦΕΒΡΟΥΑΡΙΟΣ!D7,ΜΑΡΤΙΟΣ!D7,ΑΠΡΙΛΙΟΣ!D7,ΜΑΙΟΣ!D7,ΙΟΥΝΙΟΣ!D7,ΙΟΥΛΙΟΣ!D7,ΑΥΓΟΥΣΤΟΣ!D7,ΣΕΠΤΕΜΒΡΙΟΣ!D7,ΟΚΤΩΒΡΙΟΣ!D7,ΝΟΕΜΒΡΙΟΣ!D7,ΔΕΚΕΜΒΡΙΟΣ!D7)</f>
        <v>2234278</v>
      </c>
      <c r="E7" s="41">
        <f>SUM(ΙΑΝΟΥΑΡΙΟΣ!E7,ΦΕΒΡΟΥΑΡΙΟΣ!E7,ΜΑΡΤΙΟΣ!E7,ΑΠΡΙΛΙΟΣ!E7,ΜΑΙΟΣ!E7,ΙΟΥΝΙΟΣ!E7,ΙΟΥΛΙΟΣ!E7,ΑΥΓΟΥΣΤΟΣ!E7,ΣΕΠΤΕΜΒΡΙΟΣ!E7,ΟΚΤΩΒΡΙΟΣ!E7,ΝΟΕΜΒΡΙΟΣ!E7,ΔΕΚΕΜΒΡΙΟΣ!E7)</f>
        <v>74722</v>
      </c>
      <c r="F7" s="41">
        <f>SUM(ΙΑΝΟΥΑΡΙΟΣ!F7,ΦΕΒΡΟΥΑΡΙΟΣ!F7,ΜΑΡΤΙΟΣ!F7,ΑΠΡΙΛΙΟΣ!F7,ΜΑΙΟΣ!F7,ΙΟΥΝΙΟΣ!F7,ΙΟΥΛΙΟΣ!F7,ΑΥΓΟΥΣΤΟΣ!F7,ΣΕΠΤΕΜΒΡΙΟΣ!F7,ΟΚΤΩΒΡΙΟΣ!F7,ΝΟΕΜΒΡΙΟΣ!F7,ΔΕΚΕΜΒΡΙΟΣ!F7)</f>
        <v>3801446</v>
      </c>
      <c r="G7" s="41">
        <f>SUM(ΙΑΝΟΥΑΡΙΟΣ!G7,ΦΕΒΡΟΥΑΡΙΟΣ!G7,ΜΑΡΤΙΟΣ!G7,ΑΠΡΙΛΙΟΣ!G7,ΜΑΙΟΣ!G7,ΙΟΥΝΙΟΣ!G7,ΙΟΥΛΙΟΣ!G7,ΑΥΓΟΥΣΤΟΣ!G7,ΣΕΠΤΕΜΒΡΙΟΣ!G7,ΟΚΤΩΒΡΙΟΣ!G7,ΝΟΕΜΒΡΙΟΣ!G7,ΔΕΚΕΜΒΡΙΟΣ!G7)</f>
        <v>3849899</v>
      </c>
      <c r="H7" s="41">
        <f t="shared" ref="H7:H45" si="0">B7+E7</f>
        <v>144548</v>
      </c>
      <c r="I7" s="41">
        <f t="shared" ref="I7:I45" si="1">C7+D7+F7+G7</f>
        <v>12241672</v>
      </c>
      <c r="J7" s="22">
        <f>H7/$H$47</f>
        <v>0.37922684401768264</v>
      </c>
      <c r="K7" s="22">
        <f>I7/$I$47</f>
        <v>0.3420269419510637</v>
      </c>
    </row>
    <row r="8" spans="1:11" ht="15" customHeight="1">
      <c r="A8" s="37" t="s">
        <v>7</v>
      </c>
      <c r="B8" s="41">
        <f>SUM(ΙΑΝΟΥΑΡΙΟΣ!B8,ΦΕΒΡΟΥΑΡΙΟΣ!B8,ΜΑΡΤΙΟΣ!B8,ΑΠΡΙΛΙΟΣ!B8,ΜΑΙΟΣ!B8,ΙΟΥΝΙΟΣ!B8,ΙΟΥΛΙΟΣ!B8,ΑΥΓΟΥΣΤΟΣ!B8,ΣΕΠΤΕΜΒΡΙΟΣ!B8,ΟΚΤΩΒΡΙΟΣ!B8,ΝΟΕΜΒΡΙΟΣ!B8,ΔΕΚΕΜΒΡΙΟΣ!B8)</f>
        <v>796</v>
      </c>
      <c r="C8" s="41">
        <f>SUM(ΙΑΝΟΥΑΡΙΟΣ!C8,ΦΕΒΡΟΥΑΡΙΟΣ!C8,ΜΑΡΤΙΟΣ!C8,ΑΠΡΙΛΙΟΣ!C8,ΜΑΙΟΣ!C8,ΙΟΥΝΙΟΣ!C8,ΙΟΥΛΙΟΣ!C8,ΑΥΓΟΥΣΤΟΣ!C8,ΣΕΠΤΕΜΒΡΙΟΣ!C8,ΟΚΤΩΒΡΙΟΣ!C8,ΝΟΕΜΒΡΙΟΣ!C8,ΔΕΚΕΜΒΡΙΟΣ!C8)</f>
        <v>1551</v>
      </c>
      <c r="D8" s="41">
        <f>SUM(ΙΑΝΟΥΑΡΙΟΣ!D8,ΦΕΒΡΟΥΑΡΙΟΣ!D8,ΜΑΡΤΙΟΣ!D8,ΑΠΡΙΛΙΟΣ!D8,ΜΑΙΟΣ!D8,ΙΟΥΝΙΟΣ!D8,ΙΟΥΛΙΟΣ!D8,ΑΥΓΟΥΣΤΟΣ!D8,ΣΕΠΤΕΜΒΡΙΟΣ!D8,ΟΚΤΩΒΡΙΟΣ!D8,ΝΟΕΜΒΡΙΟΣ!D8,ΔΕΚΕΜΒΡΙΟΣ!D8)</f>
        <v>1445</v>
      </c>
      <c r="E8" s="41">
        <f>SUM(ΙΑΝΟΥΑΡΙΟΣ!E8,ΦΕΒΡΟΥΑΡΙΟΣ!E8,ΜΑΡΤΙΟΣ!E8,ΑΠΡΙΛΙΟΣ!E8,ΜΑΙΟΣ!E8,ΙΟΥΝΙΟΣ!E8,ΙΟΥΛΙΟΣ!E8,ΑΥΓΟΥΣΤΟΣ!E8,ΣΕΠΤΕΜΒΡΙΟΣ!E8,ΟΚΤΩΒΡΙΟΣ!E8,ΝΟΕΜΒΡΙΟΣ!E8,ΔΕΚΕΜΒΡΙΟΣ!E8)</f>
        <v>3280</v>
      </c>
      <c r="F8" s="41">
        <f>SUM(ΙΑΝΟΥΑΡΙΟΣ!F8,ΦΕΒΡΟΥΑΡΙΟΣ!F8,ΜΑΡΤΙΟΣ!F8,ΑΠΡΙΛΙΟΣ!F8,ΜΑΙΟΣ!F8,ΙΟΥΝΙΟΣ!F8,ΙΟΥΛΙΟΣ!F8,ΑΥΓΟΥΣΤΟΣ!F8,ΣΕΠΤΕΜΒΡΙΟΣ!F8,ΟΚΤΩΒΡΙΟΣ!F8,ΝΟΕΜΒΡΙΟΣ!F8,ΔΕΚΕΜΒΡΙΟΣ!F8)</f>
        <v>173521</v>
      </c>
      <c r="G8" s="41">
        <f>SUM(ΙΑΝΟΥΑΡΙΟΣ!G8,ΦΕΒΡΟΥΑΡΙΟΣ!G8,ΜΑΡΤΙΟΣ!G8,ΑΠΡΙΛΙΟΣ!G8,ΜΑΙΟΣ!G8,ΙΟΥΝΙΟΣ!G8,ΙΟΥΛΙΟΣ!G8,ΑΥΓΟΥΣΤΟΣ!G8,ΣΕΠΤΕΜΒΡΙΟΣ!G8,ΟΚΤΩΒΡΙΟΣ!G8,ΝΟΕΜΒΡΙΟΣ!G8,ΔΕΚΕΜΒΡΙΟΣ!G8)</f>
        <v>173262</v>
      </c>
      <c r="H8" s="41">
        <f t="shared" si="0"/>
        <v>4076</v>
      </c>
      <c r="I8" s="41">
        <f t="shared" si="1"/>
        <v>349779</v>
      </c>
      <c r="J8" s="22">
        <f t="shared" ref="J8:J45" si="2">H8/$H$47</f>
        <v>1.0693531672635211E-2</v>
      </c>
      <c r="K8" s="22">
        <f t="shared" ref="K8:K45" si="3">I8/$I$47</f>
        <v>9.7726717174501255E-3</v>
      </c>
    </row>
    <row r="9" spans="1:11" ht="15" customHeight="1">
      <c r="A9" s="37" t="s">
        <v>15</v>
      </c>
      <c r="B9" s="41">
        <f>SUM(ΙΑΝΟΥΑΡΙΟΣ!B9,ΦΕΒΡΟΥΑΡΙΟΣ!B9,ΜΑΡΤΙΟΣ!B9,ΑΠΡΙΛΙΟΣ!B9,ΜΑΙΟΣ!B9,ΙΟΥΝΙΟΣ!B9,ΙΟΥΛΙΟΣ!B9,ΑΥΓΟΥΣΤΟΣ!B9,ΣΕΠΤΕΜΒΡΙΟΣ!B9,ΟΚΤΩΒΡΙΟΣ!B9,ΝΟΕΜΒΡΙΟΣ!B9,ΔΕΚΕΜΒΡΙΟΣ!B9)</f>
        <v>2548</v>
      </c>
      <c r="C9" s="41">
        <f>SUM(ΙΑΝΟΥΑΡΙΟΣ!C9,ΦΕΒΡΟΥΑΡΙΟΣ!C9,ΜΑΡΤΙΟΣ!C9,ΑΠΡΙΛΙΟΣ!C9,ΜΑΙΟΣ!C9,ΙΟΥΝΙΟΣ!C9,ΙΟΥΛΙΟΣ!C9,ΑΥΓΟΥΣΤΟΣ!C9,ΣΕΠΤΕΜΒΡΙΟΣ!C9,ΟΚΤΩΒΡΙΟΣ!C9,ΝΟΕΜΒΡΙΟΣ!C9,ΔΕΚΕΜΒΡΙΟΣ!C9)</f>
        <v>78171</v>
      </c>
      <c r="D9" s="41">
        <f>SUM(ΙΑΝΟΥΑΡΙΟΣ!D9,ΦΕΒΡΟΥΑΡΙΟΣ!D9,ΜΑΡΤΙΟΣ!D9,ΑΠΡΙΛΙΟΣ!D9,ΜΑΙΟΣ!D9,ΙΟΥΝΙΟΣ!D9,ΙΟΥΛΙΟΣ!D9,ΑΥΓΟΥΣΤΟΣ!D9,ΣΕΠΤΕΜΒΡΙΟΣ!D9,ΟΚΤΩΒΡΙΟΣ!D9,ΝΟΕΜΒΡΙΟΣ!D9,ΔΕΚΕΜΒΡΙΟΣ!D9)</f>
        <v>79732</v>
      </c>
      <c r="E9" s="41">
        <f>SUM(ΙΑΝΟΥΑΡΙΟΣ!E9,ΦΕΒΡΟΥΑΡΙΟΣ!E9,ΜΑΡΤΙΟΣ!E9,ΑΠΡΙΛΙΟΣ!E9,ΜΑΙΟΣ!E9,ΙΟΥΝΙΟΣ!E9,ΙΟΥΛΙΟΣ!E9,ΑΥΓΟΥΣΤΟΣ!E9,ΣΕΠΤΕΜΒΡΙΟΣ!E9,ΟΚΤΩΒΡΙΟΣ!E9,ΝΟΕΜΒΡΙΟΣ!E9,ΔΕΚΕΜΒΡΙΟΣ!E9)</f>
        <v>11</v>
      </c>
      <c r="F9" s="41">
        <f>SUM(ΙΑΝΟΥΑΡΙΟΣ!F9,ΦΕΒΡΟΥΑΡΙΟΣ!F9,ΜΑΡΤΙΟΣ!F9,ΑΠΡΙΛΙΟΣ!F9,ΜΑΙΟΣ!F9,ΙΟΥΝΙΟΣ!F9,ΙΟΥΛΙΟΣ!F9,ΑΥΓΟΥΣΤΟΣ!F9,ΣΕΠΤΕΜΒΡΙΟΣ!F9,ΟΚΤΩΒΡΙΟΣ!F9,ΝΟΕΜΒΡΙΟΣ!F9,ΔΕΚΕΜΒΡΙΟΣ!F9)</f>
        <v>393</v>
      </c>
      <c r="G9" s="41">
        <f>SUM(ΙΑΝΟΥΑΡΙΟΣ!G9,ΦΕΒΡΟΥΑΡΙΟΣ!G9,ΜΑΡΤΙΟΣ!G9,ΑΠΡΙΛΙΟΣ!G9,ΜΑΙΟΣ!G9,ΙΟΥΝΙΟΣ!G9,ΙΟΥΛΙΟΣ!G9,ΑΥΓΟΥΣΤΟΣ!G9,ΣΕΠΤΕΜΒΡΙΟΣ!G9,ΟΚΤΩΒΡΙΟΣ!G9,ΝΟΕΜΒΡΙΟΣ!G9,ΔΕΚΕΜΒΡΙΟΣ!G9)</f>
        <v>393</v>
      </c>
      <c r="H9" s="41">
        <f t="shared" si="0"/>
        <v>2559</v>
      </c>
      <c r="I9" s="41">
        <f t="shared" si="1"/>
        <v>158689</v>
      </c>
      <c r="J9" s="22">
        <f t="shared" si="2"/>
        <v>6.7136279563968356E-3</v>
      </c>
      <c r="K9" s="22">
        <f t="shared" si="3"/>
        <v>4.4337010002614306E-3</v>
      </c>
    </row>
    <row r="10" spans="1:11" ht="15" customHeight="1">
      <c r="A10" s="37" t="s">
        <v>6</v>
      </c>
      <c r="B10" s="41">
        <f>SUM(ΙΑΝΟΥΑΡΙΟΣ!B10,ΦΕΒΡΟΥΑΡΙΟΣ!B10,ΜΑΡΤΙΟΣ!B10,ΑΠΡΙΛΙΟΣ!B10,ΜΑΙΟΣ!B10,ΙΟΥΝΙΟΣ!B10,ΙΟΥΛΙΟΣ!B10,ΑΥΓΟΥΣΤΟΣ!B10,ΣΕΠΤΕΜΒΡΙΟΣ!B10,ΟΚΤΩΒΡΙΟΣ!B10,ΝΟΕΜΒΡΙΟΣ!B10,ΔΕΚΕΜΒΡΙΟΣ!B10)</f>
        <v>39</v>
      </c>
      <c r="C10" s="41">
        <f>SUM(ΙΑΝΟΥΑΡΙΟΣ!C10,ΦΕΒΡΟΥΑΡΙΟΣ!C10,ΜΑΡΤΙΟΣ!C10,ΑΠΡΙΛΙΟΣ!C10,ΜΑΙΟΣ!C10,ΙΟΥΝΙΟΣ!C10,ΙΟΥΛΙΟΣ!C10,ΑΥΓΟΥΣΤΟΣ!C10,ΣΕΠΤΕΜΒΡΙΟΣ!C10,ΟΚΤΩΒΡΙΟΣ!C10,ΝΟΕΜΒΡΙΟΣ!C10,ΔΕΚΕΜΒΡΙΟΣ!C10)</f>
        <v>126</v>
      </c>
      <c r="D10" s="41">
        <f>SUM(ΙΑΝΟΥΑΡΙΟΣ!D10,ΦΕΒΡΟΥΑΡΙΟΣ!D10,ΜΑΡΤΙΟΣ!D10,ΑΠΡΙΛΙΟΣ!D10,ΜΑΙΟΣ!D10,ΙΟΥΝΙΟΣ!D10,ΙΟΥΛΙΟΣ!D10,ΑΥΓΟΥΣΤΟΣ!D10,ΣΕΠΤΕΜΒΡΙΟΣ!D10,ΟΚΤΩΒΡΙΟΣ!D10,ΝΟΕΜΒΡΙΟΣ!D10,ΔΕΚΕΜΒΡΙΟΣ!D10)</f>
        <v>285</v>
      </c>
      <c r="E10" s="41">
        <f>SUM(ΙΑΝΟΥΑΡΙΟΣ!E10,ΦΕΒΡΟΥΑΡΙΟΣ!E10,ΜΑΡΤΙΟΣ!E10,ΑΠΡΙΛΙΟΣ!E10,ΜΑΙΟΣ!E10,ΙΟΥΝΙΟΣ!E10,ΙΟΥΛΙΟΣ!E10,ΑΥΓΟΥΣΤΟΣ!E10,ΣΕΠΤΕΜΒΡΙΟΣ!E10,ΟΚΤΩΒΡΙΟΣ!E10,ΝΟΕΜΒΡΙΟΣ!E10,ΔΕΚΕΜΒΡΙΟΣ!E10)</f>
        <v>589</v>
      </c>
      <c r="F10" s="41">
        <f>SUM(ΙΑΝΟΥΑΡΙΟΣ!F10,ΦΕΒΡΟΥΑΡΙΟΣ!F10,ΜΑΡΤΙΟΣ!F10,ΑΠΡΙΛΙΟΣ!F10,ΜΑΙΟΣ!F10,ΙΟΥΝΙΟΣ!F10,ΙΟΥΛΙΟΣ!F10,ΑΥΓΟΥΣΤΟΣ!F10,ΣΕΠΤΕΜΒΡΙΟΣ!F10,ΟΚΤΩΒΡΙΟΣ!F10,ΝΟΕΜΒΡΙΟΣ!F10,ΔΕΚΕΜΒΡΙΟΣ!F10)</f>
        <v>34045</v>
      </c>
      <c r="G10" s="41">
        <f>SUM(ΙΑΝΟΥΑΡΙΟΣ!G10,ΦΕΒΡΟΥΑΡΙΟΣ!G10,ΜΑΡΤΙΟΣ!G10,ΑΠΡΙΛΙΟΣ!G10,ΜΑΙΟΣ!G10,ΙΟΥΝΙΟΣ!G10,ΙΟΥΛΙΟΣ!G10,ΑΥΓΟΥΣΤΟΣ!G10,ΣΕΠΤΕΜΒΡΙΟΣ!G10,ΟΚΤΩΒΡΙΟΣ!G10,ΝΟΕΜΒΡΙΟΣ!G10,ΔΕΚΕΜΒΡΙΟΣ!G10)</f>
        <v>34135</v>
      </c>
      <c r="H10" s="41">
        <f t="shared" si="0"/>
        <v>628</v>
      </c>
      <c r="I10" s="41">
        <f t="shared" si="1"/>
        <v>68591</v>
      </c>
      <c r="J10" s="22">
        <f t="shared" si="2"/>
        <v>1.6475804441646006E-3</v>
      </c>
      <c r="K10" s="22">
        <f t="shared" si="3"/>
        <v>1.9164024305965239E-3</v>
      </c>
    </row>
    <row r="11" spans="1:11" ht="15" customHeight="1">
      <c r="A11" s="37" t="s">
        <v>8</v>
      </c>
      <c r="B11" s="41">
        <f>SUM(ΙΑΝΟΥΑΡΙΟΣ!B11,ΦΕΒΡΟΥΑΡΙΟΣ!B11,ΜΑΡΤΙΟΣ!B11,ΑΠΡΙΛΙΟΣ!B11,ΜΑΙΟΣ!B11,ΙΟΥΝΙΟΣ!B11,ΙΟΥΛΙΟΣ!B11,ΑΥΓΟΥΣΤΟΣ!B11,ΣΕΠΤΕΜΒΡΙΟΣ!B11,ΟΚΤΩΒΡΙΟΣ!B11,ΝΟΕΜΒΡΙΟΣ!B11,ΔΕΚΕΜΒΡΙΟΣ!B11)</f>
        <v>590</v>
      </c>
      <c r="C11" s="41">
        <f>SUM(ΙΑΝΟΥΑΡΙΟΣ!C11,ΦΕΒΡΟΥΑΡΙΟΣ!C11,ΜΑΡΤΙΟΣ!C11,ΑΠΡΙΛΙΟΣ!C11,ΜΑΙΟΣ!C11,ΙΟΥΝΙΟΣ!C11,ΙΟΥΛΙΟΣ!C11,ΑΥΓΟΥΣΤΟΣ!C11,ΣΕΠΤΕΜΒΡΙΟΣ!C11,ΟΚΤΩΒΡΙΟΣ!C11,ΝΟΕΜΒΡΙΟΣ!C11,ΔΕΚΕΜΒΡΙΟΣ!C11)</f>
        <v>7493</v>
      </c>
      <c r="D11" s="41">
        <f>SUM(ΙΑΝΟΥΑΡΙΟΣ!D11,ΦΕΒΡΟΥΑΡΙΟΣ!D11,ΜΑΡΤΙΟΣ!D11,ΑΠΡΙΛΙΟΣ!D11,ΜΑΙΟΣ!D11,ΙΟΥΝΙΟΣ!D11,ΙΟΥΛΙΟΣ!D11,ΑΥΓΟΥΣΤΟΣ!D11,ΣΕΠΤΕΜΒΡΙΟΣ!D11,ΟΚΤΩΒΡΙΟΣ!D11,ΝΟΕΜΒΡΙΟΣ!D11,ΔΕΚΕΜΒΡΙΟΣ!D11)</f>
        <v>8318</v>
      </c>
      <c r="E11" s="41">
        <f>SUM(ΙΑΝΟΥΑΡΙΟΣ!E11,ΦΕΒΡΟΥΑΡΙΟΣ!E11,ΜΑΡΤΙΟΣ!E11,ΑΠΡΙΛΙΟΣ!E11,ΜΑΙΟΣ!E11,ΙΟΥΝΙΟΣ!E11,ΙΟΥΛΙΟΣ!E11,ΑΥΓΟΥΣΤΟΣ!E11,ΣΕΠΤΕΜΒΡΙΟΣ!E11,ΟΚΤΩΒΡΙΟΣ!E11,ΝΟΕΜΒΡΙΟΣ!E11,ΔΕΚΕΜΒΡΙΟΣ!E11)</f>
        <v>0</v>
      </c>
      <c r="F11" s="41">
        <f>SUM(ΙΑΝΟΥΑΡΙΟΣ!F11,ΦΕΒΡΟΥΑΡΙΟΣ!F11,ΜΑΡΤΙΟΣ!F11,ΑΠΡΙΛΙΟΣ!F11,ΜΑΙΟΣ!F11,ΙΟΥΝΙΟΣ!F11,ΙΟΥΛΙΟΣ!F11,ΑΥΓΟΥΣΤΟΣ!F11,ΣΕΠΤΕΜΒΡΙΟΣ!F11,ΟΚΤΩΒΡΙΟΣ!F11,ΝΟΕΜΒΡΙΟΣ!F11,ΔΕΚΕΜΒΡΙΟΣ!F11)</f>
        <v>0</v>
      </c>
      <c r="G11" s="41">
        <f>SUM(ΙΑΝΟΥΑΡΙΟΣ!G11,ΦΕΒΡΟΥΑΡΙΟΣ!G11,ΜΑΡΤΙΟΣ!G11,ΑΠΡΙΛΙΟΣ!G11,ΜΑΙΟΣ!G11,ΙΟΥΝΙΟΣ!G11,ΙΟΥΛΙΟΣ!G11,ΑΥΓΟΥΣΤΟΣ!G11,ΣΕΠΤΕΜΒΡΙΟΣ!G11,ΟΚΤΩΒΡΙΟΣ!G11,ΝΟΕΜΒΡΙΟΣ!G11,ΔΕΚΕΜΒΡΙΟΣ!G11)</f>
        <v>0</v>
      </c>
      <c r="H11" s="41">
        <f t="shared" si="0"/>
        <v>590</v>
      </c>
      <c r="I11" s="41">
        <f t="shared" si="1"/>
        <v>15811</v>
      </c>
      <c r="J11" s="22">
        <f t="shared" si="2"/>
        <v>1.5478860860782075E-3</v>
      </c>
      <c r="K11" s="22">
        <f t="shared" si="3"/>
        <v>4.4175239944251634E-4</v>
      </c>
    </row>
    <row r="12" spans="1:11" ht="15" customHeight="1">
      <c r="A12" s="37" t="s">
        <v>14</v>
      </c>
      <c r="B12" s="41">
        <f>SUM(ΙΑΝΟΥΑΡΙΟΣ!B12,ΦΕΒΡΟΥΑΡΙΟΣ!B12,ΜΑΡΤΙΟΣ!B12,ΑΠΡΙΛΙΟΣ!B12,ΜΑΙΟΣ!B12,ΙΟΥΝΙΟΣ!B12,ΙΟΥΛΙΟΣ!B12,ΑΥΓΟΥΣΤΟΣ!B12,ΣΕΠΤΕΜΒΡΙΟΣ!B12,ΟΚΤΩΒΡΙΟΣ!B12,ΝΟΕΜΒΡΙΟΣ!B12,ΔΕΚΕΜΒΡΙΟΣ!B12)</f>
        <v>1548</v>
      </c>
      <c r="C12" s="41">
        <f>SUM(ΙΑΝΟΥΑΡΙΟΣ!C12,ΦΕΒΡΟΥΑΡΙΟΣ!C12,ΜΑΡΤΙΟΣ!C12,ΑΠΡΙΛΙΟΣ!C12,ΜΑΙΟΣ!C12,ΙΟΥΝΙΟΣ!C12,ΙΟΥΛΙΟΣ!C12,ΑΥΓΟΥΣΤΟΣ!C12,ΣΕΠΤΕΜΒΡΙΟΣ!C12,ΟΚΤΩΒΡΙΟΣ!C12,ΝΟΕΜΒΡΙΟΣ!C12,ΔΕΚΕΜΒΡΙΟΣ!C12)</f>
        <v>26723</v>
      </c>
      <c r="D12" s="41">
        <f>SUM(ΙΑΝΟΥΑΡΙΟΣ!D12,ΦΕΒΡΟΥΑΡΙΟΣ!D12,ΜΑΡΤΙΟΣ!D12,ΑΠΡΙΛΙΟΣ!D12,ΜΑΙΟΣ!D12,ΙΟΥΝΙΟΣ!D12,ΙΟΥΛΙΟΣ!D12,ΑΥΓΟΥΣΤΟΣ!D12,ΣΕΠΤΕΜΒΡΙΟΣ!D12,ΟΚΤΩΒΡΙΟΣ!D12,ΝΟΕΜΒΡΙΟΣ!D12,ΔΕΚΕΜΒΡΙΟΣ!D12)</f>
        <v>27892</v>
      </c>
      <c r="E12" s="41">
        <f>SUM(ΙΑΝΟΥΑΡΙΟΣ!E12,ΦΕΒΡΟΥΑΡΙΟΣ!E12,ΜΑΡΤΙΟΣ!E12,ΑΠΡΙΛΙΟΣ!E12,ΜΑΙΟΣ!E12,ΙΟΥΝΙΟΣ!E12,ΙΟΥΛΙΟΣ!E12,ΑΥΓΟΥΣΤΟΣ!E12,ΣΕΠΤΕΜΒΡΙΟΣ!E12,ΟΚΤΩΒΡΙΟΣ!E12,ΝΟΕΜΒΡΙΟΣ!E12,ΔΕΚΕΜΒΡΙΟΣ!E12)</f>
        <v>7404</v>
      </c>
      <c r="F12" s="41">
        <f>SUM(ΙΑΝΟΥΑΡΙΟΣ!F12,ΦΕΒΡΟΥΑΡΙΟΣ!F12,ΜΑΡΤΙΟΣ!F12,ΑΠΡΙΛΙΟΣ!F12,ΜΑΙΟΣ!F12,ΙΟΥΝΙΟΣ!F12,ΙΟΥΛΙΟΣ!F12,ΑΥΓΟΥΣΤΟΣ!F12,ΣΕΠΤΕΜΒΡΙΟΣ!F12,ΟΚΤΩΒΡΙΟΣ!F12,ΝΟΕΜΒΡΙΟΣ!F12,ΔΕΚΕΜΒΡΙΟΣ!F12)</f>
        <v>471395</v>
      </c>
      <c r="G12" s="41">
        <f>SUM(ΙΑΝΟΥΑΡΙΟΣ!G12,ΦΕΒΡΟΥΑΡΙΟΣ!G12,ΜΑΡΤΙΟΣ!G12,ΑΠΡΙΛΙΟΣ!G12,ΜΑΙΟΣ!G12,ΙΟΥΝΙΟΣ!G12,ΙΟΥΛΙΟΣ!G12,ΑΥΓΟΥΣΤΟΣ!G12,ΣΕΠΤΕΜΒΡΙΟΣ!G12,ΟΚΤΩΒΡΙΟΣ!G12,ΝΟΕΜΒΡΙΟΣ!G12,ΔΕΚΕΜΒΡΙΟΣ!G12)</f>
        <v>472544</v>
      </c>
      <c r="H12" s="41">
        <f t="shared" si="0"/>
        <v>8952</v>
      </c>
      <c r="I12" s="41">
        <f t="shared" si="1"/>
        <v>998554</v>
      </c>
      <c r="J12" s="22">
        <f t="shared" si="2"/>
        <v>2.3485891936562905E-2</v>
      </c>
      <c r="K12" s="22">
        <f t="shared" si="3"/>
        <v>2.7899160424572921E-2</v>
      </c>
    </row>
    <row r="13" spans="1:11" ht="15" customHeight="1">
      <c r="A13" s="37" t="s">
        <v>13</v>
      </c>
      <c r="B13" s="41">
        <f>SUM(ΙΑΝΟΥΑΡΙΟΣ!B13,ΦΕΒΡΟΥΑΡΙΟΣ!B13,ΜΑΡΤΙΟΣ!B13,ΑΠΡΙΛΙΟΣ!B13,ΜΑΙΟΣ!B13,ΙΟΥΝΙΟΣ!B13,ΙΟΥΛΙΟΣ!B13,ΑΥΓΟΥΣΤΟΣ!B13,ΣΕΠΤΕΜΒΡΙΟΣ!B13,ΟΚΤΩΒΡΙΟΣ!B13,ΝΟΕΜΒΡΙΟΣ!B13,ΔΕΚΕΜΒΡΙΟΣ!B13)</f>
        <v>8470</v>
      </c>
      <c r="C13" s="41">
        <f>SUM(ΙΑΝΟΥΑΡΙΟΣ!C13,ΦΕΒΡΟΥΑΡΙΟΣ!C13,ΜΑΡΤΙΟΣ!C13,ΑΠΡΙΛΙΟΣ!C13,ΜΑΙΟΣ!C13,ΙΟΥΝΙΟΣ!C13,ΙΟΥΛΙΟΣ!C13,ΑΥΓΟΥΣΤΟΣ!C13,ΣΕΠΤΕΜΒΡΙΟΣ!C13,ΟΚΤΩΒΡΙΟΣ!C13,ΝΟΕΜΒΡΙΟΣ!C13,ΔΕΚΕΜΒΡΙΟΣ!C13)</f>
        <v>368307</v>
      </c>
      <c r="D13" s="41">
        <f>SUM(ΙΑΝΟΥΑΡΙΟΣ!D13,ΦΕΒΡΟΥΑΡΙΟΣ!D13,ΜΑΡΤΙΟΣ!D13,ΑΠΡΙΛΙΟΣ!D13,ΜΑΙΟΣ!D13,ΙΟΥΝΙΟΣ!D13,ΙΟΥΛΙΟΣ!D13,ΑΥΓΟΥΣΤΟΣ!D13,ΣΕΠΤΕΜΒΡΙΟΣ!D13,ΟΚΤΩΒΡΙΟΣ!D13,ΝΟΕΜΒΡΙΟΣ!D13,ΔΕΚΕΜΒΡΙΟΣ!D13)</f>
        <v>390661</v>
      </c>
      <c r="E13" s="41">
        <f>SUM(ΙΑΝΟΥΑΡΙΟΣ!E13,ΦΕΒΡΟΥΑΡΙΟΣ!E13,ΜΑΡΤΙΟΣ!E13,ΑΠΡΙΛΙΟΣ!E13,ΜΑΙΟΣ!E13,ΙΟΥΝΙΟΣ!E13,ΙΟΥΛΙΟΣ!E13,ΑΥΓΟΥΣΤΟΣ!E13,ΣΕΠΤΕΜΒΡΙΟΣ!E13,ΟΚΤΩΒΡΙΟΣ!E13,ΝΟΕΜΒΡΙΟΣ!E13,ΔΕΚΕΜΒΡΙΟΣ!E13)</f>
        <v>30158</v>
      </c>
      <c r="F13" s="41">
        <f>SUM(ΙΑΝΟΥΑΡΙΟΣ!F13,ΦΕΒΡΟΥΑΡΙΟΣ!F13,ΜΑΡΤΙΟΣ!F13,ΑΠΡΙΛΙΟΣ!F13,ΜΑΙΟΣ!F13,ΙΟΥΝΙΟΣ!F13,ΙΟΥΛΙΟΣ!F13,ΑΥΓΟΥΣΤΟΣ!F13,ΣΕΠΤΕΜΒΡΙΟΣ!F13,ΟΚΤΩΒΡΙΟΣ!F13,ΝΟΕΜΒΡΙΟΣ!F13,ΔΕΚΕΜΒΡΙΟΣ!F13)</f>
        <v>2147374</v>
      </c>
      <c r="G13" s="41">
        <f>SUM(ΙΑΝΟΥΑΡΙΟΣ!G13,ΦΕΒΡΟΥΑΡΙΟΣ!G13,ΜΑΡΤΙΟΣ!G13,ΑΠΡΙΛΙΟΣ!G13,ΜΑΙΟΣ!G13,ΙΟΥΝΙΟΣ!G13,ΙΟΥΛΙΟΣ!G13,ΑΥΓΟΥΣΤΟΣ!G13,ΣΕΠΤΕΜΒΡΙΟΣ!G13,ΟΚΤΩΒΡΙΟΣ!G13,ΝΟΕΜΒΡΙΟΣ!G13,ΔΕΚΕΜΒΡΙΟΣ!G13)</f>
        <v>2139894</v>
      </c>
      <c r="H13" s="41">
        <f t="shared" si="0"/>
        <v>38628</v>
      </c>
      <c r="I13" s="41">
        <f t="shared" si="1"/>
        <v>5046236</v>
      </c>
      <c r="J13" s="22">
        <f t="shared" si="2"/>
        <v>0.10134193853055763</v>
      </c>
      <c r="K13" s="22">
        <f t="shared" si="3"/>
        <v>0.14098961869288507</v>
      </c>
    </row>
    <row r="14" spans="1:11" ht="15" customHeight="1">
      <c r="A14" s="37" t="s">
        <v>12</v>
      </c>
      <c r="B14" s="41">
        <f>SUM(ΙΑΝΟΥΑΡΙΟΣ!B14,ΦΕΒΡΟΥΑΡΙΟΣ!B14,ΜΑΡΤΙΟΣ!B14,ΑΠΡΙΛΙΟΣ!B14,ΜΑΙΟΣ!B14,ΙΟΥΝΙΟΣ!B14,ΙΟΥΛΙΟΣ!B14,ΑΥΓΟΥΣΤΟΣ!B14,ΣΕΠΤΕΜΒΡΙΟΣ!B14,ΟΚΤΩΒΡΙΟΣ!B14,ΝΟΕΜΒΡΙΟΣ!B14,ΔΕΚΕΜΒΡΙΟΣ!B14)</f>
        <v>15163</v>
      </c>
      <c r="C14" s="41">
        <f>SUM(ΙΑΝΟΥΑΡΙΟΣ!C14,ΦΕΒΡΟΥΑΡΙΟΣ!C14,ΜΑΡΤΙΟΣ!C14,ΑΠΡΙΛΙΟΣ!C14,ΜΑΙΟΣ!C14,ΙΟΥΝΙΟΣ!C14,ΙΟΥΛΙΟΣ!C14,ΑΥΓΟΥΣΤΟΣ!C14,ΣΕΠΤΕΜΒΡΙΟΣ!C14,ΟΚΤΩΒΡΙΟΣ!C14,ΝΟΕΜΒΡΙΟΣ!C14,ΔΕΚΕΜΒΡΙΟΣ!C14)</f>
        <v>618905</v>
      </c>
      <c r="D14" s="41">
        <f>SUM(ΙΑΝΟΥΑΡΙΟΣ!D14,ΦΕΒΡΟΥΑΡΙΟΣ!D14,ΜΑΡΤΙΟΣ!D14,ΑΠΡΙΛΙΟΣ!D14,ΜΑΙΟΣ!D14,ΙΟΥΝΙΟΣ!D14,ΙΟΥΛΙΟΣ!D14,ΑΥΓΟΥΣΤΟΣ!D14,ΣΕΠΤΕΜΒΡΙΟΣ!D14,ΟΚΤΩΒΡΙΟΣ!D14,ΝΟΕΜΒΡΙΟΣ!D14,ΔΕΚΕΜΒΡΙΟΣ!D14)</f>
        <v>621525</v>
      </c>
      <c r="E14" s="41">
        <f>SUM(ΙΑΝΟΥΑΡΙΟΣ!E14,ΦΕΒΡΟΥΑΡΙΟΣ!E14,ΜΑΡΤΙΟΣ!E14,ΑΠΡΙΛΙΟΣ!E14,ΜΑΙΟΣ!E14,ΙΟΥΝΙΟΣ!E14,ΙΟΥΛΙΟΣ!E14,ΑΥΓΟΥΣΤΟΣ!E14,ΣΕΠΤΕΜΒΡΙΟΣ!E14,ΟΚΤΩΒΡΙΟΣ!E14,ΝΟΕΜΒΡΙΟΣ!E14,ΔΕΚΕΜΒΡΙΟΣ!E14)</f>
        <v>19442</v>
      </c>
      <c r="F14" s="41">
        <f>SUM(ΙΑΝΟΥΑΡΙΟΣ!F14,ΦΕΒΡΟΥΑΡΙΟΣ!F14,ΜΑΡΤΙΟΣ!F14,ΑΠΡΙΛΙΟΣ!F14,ΜΑΙΟΣ!F14,ΙΟΥΝΙΟΣ!F14,ΙΟΥΛΙΟΣ!F14,ΑΥΓΟΥΣΤΟΣ!F14,ΣΕΠΤΕΜΒΡΙΟΣ!F14,ΟΚΤΩΒΡΙΟΣ!F14,ΝΟΕΜΒΡΙΟΣ!F14,ΔΕΚΕΜΒΡΙΟΣ!F14)</f>
        <v>1089351</v>
      </c>
      <c r="G14" s="41">
        <f>SUM(ΙΑΝΟΥΑΡΙΟΣ!G14,ΦΕΒΡΟΥΑΡΙΟΣ!G14,ΜΑΡΤΙΟΣ!G14,ΑΠΡΙΛΙΟΣ!G14,ΜΑΙΟΣ!G14,ΙΟΥΝΙΟΣ!G14,ΙΟΥΛΙΟΣ!G14,ΑΥΓΟΥΣΤΟΣ!G14,ΣΕΠΤΕΜΒΡΙΟΣ!G14,ΟΚΤΩΒΡΙΟΣ!G14,ΝΟΕΜΒΡΙΟΣ!G14,ΔΕΚΕΜΒΡΙΟΣ!G14)</f>
        <v>1106251</v>
      </c>
      <c r="H14" s="41">
        <f t="shared" si="0"/>
        <v>34605</v>
      </c>
      <c r="I14" s="41">
        <f t="shared" si="1"/>
        <v>3436032</v>
      </c>
      <c r="J14" s="22">
        <f t="shared" si="2"/>
        <v>9.0787454252095542E-2</v>
      </c>
      <c r="K14" s="22">
        <f t="shared" si="3"/>
        <v>9.6001225764421494E-2</v>
      </c>
    </row>
    <row r="15" spans="1:11" ht="15" customHeight="1">
      <c r="A15" s="37" t="s">
        <v>11</v>
      </c>
      <c r="B15" s="41">
        <f>SUM(ΙΑΝΟΥΑΡΙΟΣ!B15,ΦΕΒΡΟΥΑΡΙΟΣ!B15,ΜΑΡΤΙΟΣ!B15,ΑΠΡΙΛΙΟΣ!B15,ΜΑΙΟΣ!B15,ΙΟΥΝΙΟΣ!B15,ΙΟΥΛΙΟΣ!B15,ΑΥΓΟΥΣΤΟΣ!B15,ΣΕΠΤΕΜΒΡΙΟΣ!B15,ΟΚΤΩΒΡΙΟΣ!B15,ΝΟΕΜΒΡΙΟΣ!B15,ΔΕΚΕΜΒΡΙΟΣ!B15)</f>
        <v>692</v>
      </c>
      <c r="C15" s="41">
        <f>SUM(ΙΑΝΟΥΑΡΙΟΣ!C15,ΦΕΒΡΟΥΑΡΙΟΣ!C15,ΜΑΡΤΙΟΣ!C15,ΑΠΡΙΛΙΟΣ!C15,ΜΑΙΟΣ!C15,ΙΟΥΝΙΟΣ!C15,ΙΟΥΛΙΟΣ!C15,ΑΥΓΟΥΣΤΟΣ!C15,ΣΕΠΤΕΜΒΡΙΟΣ!C15,ΟΚΤΩΒΡΙΟΣ!C15,ΝΟΕΜΒΡΙΟΣ!C15,ΔΕΚΕΜΒΡΙΟΣ!C15)</f>
        <v>20012</v>
      </c>
      <c r="D15" s="41">
        <f>SUM(ΙΑΝΟΥΑΡΙΟΣ!D15,ΦΕΒΡΟΥΑΡΙΟΣ!D15,ΜΑΡΤΙΟΣ!D15,ΑΠΡΙΛΙΟΣ!D15,ΜΑΙΟΣ!D15,ΙΟΥΝΙΟΣ!D15,ΙΟΥΛΙΟΣ!D15,ΑΥΓΟΥΣΤΟΣ!D15,ΣΕΠΤΕΜΒΡΙΟΣ!D15,ΟΚΤΩΒΡΙΟΣ!D15,ΝΟΕΜΒΡΙΟΣ!D15,ΔΕΚΕΜΒΡΙΟΣ!D15)</f>
        <v>22499</v>
      </c>
      <c r="E15" s="41">
        <f>SUM(ΙΑΝΟΥΑΡΙΟΣ!E15,ΦΕΒΡΟΥΑΡΙΟΣ!E15,ΜΑΡΤΙΟΣ!E15,ΑΠΡΙΛΙΟΣ!E15,ΜΑΙΟΣ!E15,ΙΟΥΝΙΟΣ!E15,ΙΟΥΛΙΟΣ!E15,ΑΥΓΟΥΣΤΟΣ!E15,ΣΕΠΤΕΜΒΡΙΟΣ!E15,ΟΚΤΩΒΡΙΟΣ!E15,ΝΟΕΜΒΡΙΟΣ!E15,ΔΕΚΕΜΒΡΙΟΣ!E15)</f>
        <v>0</v>
      </c>
      <c r="F15" s="41">
        <f>SUM(ΙΑΝΟΥΑΡΙΟΣ!F15,ΦΕΒΡΟΥΑΡΙΟΣ!F15,ΜΑΡΤΙΟΣ!F15,ΑΠΡΙΛΙΟΣ!F15,ΜΑΙΟΣ!F15,ΙΟΥΝΙΟΣ!F15,ΙΟΥΛΙΟΣ!F15,ΑΥΓΟΥΣΤΟΣ!F15,ΣΕΠΤΕΜΒΡΙΟΣ!F15,ΟΚΤΩΒΡΙΟΣ!F15,ΝΟΕΜΒΡΙΟΣ!F15,ΔΕΚΕΜΒΡΙΟΣ!F15)</f>
        <v>0</v>
      </c>
      <c r="G15" s="41">
        <f>SUM(ΙΑΝΟΥΑΡΙΟΣ!G15,ΦΕΒΡΟΥΑΡΙΟΣ!G15,ΜΑΡΤΙΟΣ!G15,ΑΠΡΙΛΙΟΣ!G15,ΜΑΙΟΣ!G15,ΙΟΥΝΙΟΣ!G15,ΙΟΥΛΙΟΣ!G15,ΑΥΓΟΥΣΤΟΣ!G15,ΣΕΠΤΕΜΒΡΙΟΣ!G15,ΟΚΤΩΒΡΙΟΣ!G15,ΝΟΕΜΒΡΙΟΣ!G15,ΔΕΚΕΜΒΡΙΟΣ!G15)</f>
        <v>0</v>
      </c>
      <c r="H15" s="41">
        <f t="shared" si="0"/>
        <v>692</v>
      </c>
      <c r="I15" s="41">
        <f t="shared" si="1"/>
        <v>42511</v>
      </c>
      <c r="J15" s="22">
        <f t="shared" si="2"/>
        <v>1.8154867314679995E-3</v>
      </c>
      <c r="K15" s="22">
        <f t="shared" si="3"/>
        <v>1.187738678938765E-3</v>
      </c>
    </row>
    <row r="16" spans="1:11" ht="15" customHeight="1">
      <c r="A16" s="37" t="s">
        <v>10</v>
      </c>
      <c r="B16" s="41">
        <f>SUM(ΙΑΝΟΥΑΡΙΟΣ!B16,ΦΕΒΡΟΥΑΡΙΟΣ!B16,ΜΑΡΤΙΟΣ!B16,ΑΠΡΙΛΙΟΣ!B16,ΜΑΙΟΣ!B16,ΙΟΥΝΙΟΣ!B16,ΙΟΥΛΙΟΣ!B16,ΑΥΓΟΥΣΤΟΣ!B16,ΣΕΠΤΕΜΒΡΙΟΣ!B16,ΟΚΤΩΒΡΙΟΣ!B16,ΝΟΕΜΒΡΙΟΣ!B16,ΔΕΚΕΜΒΡΙΟΣ!B16)</f>
        <v>953</v>
      </c>
      <c r="C16" s="41">
        <f>SUM(ΙΑΝΟΥΑΡΙΟΣ!C16,ΦΕΒΡΟΥΑΡΙΟΣ!C16,ΜΑΡΤΙΟΣ!C16,ΑΠΡΙΛΙΟΣ!C16,ΜΑΙΟΣ!C16,ΙΟΥΝΙΟΣ!C16,ΙΟΥΛΙΟΣ!C16,ΑΥΓΟΥΣΤΟΣ!C16,ΣΕΠΤΕΜΒΡΙΟΣ!C16,ΟΚΤΩΒΡΙΟΣ!C16,ΝΟΕΜΒΡΙΟΣ!C16,ΔΕΚΕΜΒΡΙΟΣ!C16)</f>
        <v>21428</v>
      </c>
      <c r="D16" s="41">
        <f>SUM(ΙΑΝΟΥΑΡΙΟΣ!D16,ΦΕΒΡΟΥΑΡΙΟΣ!D16,ΜΑΡΤΙΟΣ!D16,ΑΠΡΙΛΙΟΣ!D16,ΜΑΙΟΣ!D16,ΙΟΥΝΙΟΣ!D16,ΙΟΥΛΙΟΣ!D16,ΑΥΓΟΥΣΤΟΣ!D16,ΣΕΠΤΕΜΒΡΙΟΣ!D16,ΟΚΤΩΒΡΙΟΣ!D16,ΝΟΕΜΒΡΙΟΣ!D16,ΔΕΚΕΜΒΡΙΟΣ!D16)</f>
        <v>22152</v>
      </c>
      <c r="E16" s="41">
        <f>SUM(ΙΑΝΟΥΑΡΙΟΣ!E16,ΦΕΒΡΟΥΑΡΙΟΣ!E16,ΜΑΡΤΙΟΣ!E16,ΑΠΡΙΛΙΟΣ!E16,ΜΑΙΟΣ!E16,ΙΟΥΝΙΟΣ!E16,ΙΟΥΛΙΟΣ!E16,ΑΥΓΟΥΣΤΟΣ!E16,ΣΕΠΤΕΜΒΡΙΟΣ!E16,ΟΚΤΩΒΡΙΟΣ!E16,ΝΟΕΜΒΡΙΟΣ!E16,ΔΕΚΕΜΒΡΙΟΣ!E16)</f>
        <v>109</v>
      </c>
      <c r="F16" s="41">
        <f>SUM(ΙΑΝΟΥΑΡΙΟΣ!F16,ΦΕΒΡΟΥΑΡΙΟΣ!F16,ΜΑΡΤΙΟΣ!F16,ΑΠΡΙΛΙΟΣ!F16,ΜΑΙΟΣ!F16,ΙΟΥΝΙΟΣ!F16,ΙΟΥΛΙΟΣ!F16,ΑΥΓΟΥΣΤΟΣ!F16,ΣΕΠΤΕΜΒΡΙΟΣ!F16,ΟΚΤΩΒΡΙΟΣ!F16,ΝΟΕΜΒΡΙΟΣ!F16,ΔΕΚΕΜΒΡΙΟΣ!F16)</f>
        <v>6759</v>
      </c>
      <c r="G16" s="41">
        <f>SUM(ΙΑΝΟΥΑΡΙΟΣ!G16,ΦΕΒΡΟΥΑΡΙΟΣ!G16,ΜΑΡΤΙΟΣ!G16,ΑΠΡΙΛΙΟΣ!G16,ΜΑΙΟΣ!G16,ΙΟΥΝΙΟΣ!G16,ΙΟΥΛΙΟΣ!G16,ΑΥΓΟΥΣΤΟΣ!G16,ΣΕΠΤΕΜΒΡΙΟΣ!G16,ΟΚΤΩΒΡΙΟΣ!G16,ΝΟΕΜΒΡΙΟΣ!G16,ΔΕΚΕΜΒΡΙΟΣ!G16)</f>
        <v>6376</v>
      </c>
      <c r="H16" s="41">
        <f t="shared" si="0"/>
        <v>1062</v>
      </c>
      <c r="I16" s="41">
        <f t="shared" si="1"/>
        <v>56715</v>
      </c>
      <c r="J16" s="22">
        <f t="shared" si="2"/>
        <v>2.7861949549407737E-3</v>
      </c>
      <c r="K16" s="22">
        <f t="shared" si="3"/>
        <v>1.5845922038063573E-3</v>
      </c>
    </row>
    <row r="17" spans="1:11" ht="15" customHeight="1">
      <c r="A17" s="37" t="s">
        <v>16</v>
      </c>
      <c r="B17" s="41">
        <f>SUM(ΙΑΝΟΥΑΡΙΟΣ!B17,ΦΕΒΡΟΥΑΡΙΟΣ!B17,ΜΑΡΤΙΟΣ!B17,ΑΠΡΙΛΙΟΣ!B17,ΜΑΙΟΣ!B17,ΙΟΥΝΙΟΣ!B17,ΙΟΥΛΙΟΣ!B17,ΑΥΓΟΥΣΤΟΣ!B17,ΣΕΠΤΕΜΒΡΙΟΣ!B17,ΟΚΤΩΒΡΙΟΣ!B17,ΝΟΕΜΒΡΙΟΣ!B17,ΔΕΚΕΜΒΡΙΟΣ!B17)</f>
        <v>690</v>
      </c>
      <c r="C17" s="41">
        <f>SUM(ΙΑΝΟΥΑΡΙΟΣ!C17,ΦΕΒΡΟΥΑΡΙΟΣ!C17,ΜΑΡΤΙΟΣ!C17,ΑΠΡΙΛΙΟΣ!C17,ΜΑΙΟΣ!C17,ΙΟΥΝΙΟΣ!C17,ΙΟΥΛΙΟΣ!C17,ΑΥΓΟΥΣΤΟΣ!C17,ΣΕΠΤΕΜΒΡΙΟΣ!C17,ΟΚΤΩΒΡΙΟΣ!C17,ΝΟΕΜΒΡΙΟΣ!C17,ΔΕΚΕΜΒΡΙΟΣ!C17)</f>
        <v>15980</v>
      </c>
      <c r="D17" s="41">
        <f>SUM(ΙΑΝΟΥΑΡΙΟΣ!D17,ΦΕΒΡΟΥΑΡΙΟΣ!D17,ΜΑΡΤΙΟΣ!D17,ΑΠΡΙΛΙΟΣ!D17,ΜΑΙΟΣ!D17,ΙΟΥΝΙΟΣ!D17,ΙΟΥΛΙΟΣ!D17,ΑΥΓΟΥΣΤΟΣ!D17,ΣΕΠΤΕΜΒΡΙΟΣ!D17,ΟΚΤΩΒΡΙΟΣ!D17,ΝΟΕΜΒΡΙΟΣ!D17,ΔΕΚΕΜΒΡΙΟΣ!D17)</f>
        <v>16310</v>
      </c>
      <c r="E17" s="41">
        <f>SUM(ΙΑΝΟΥΑΡΙΟΣ!E17,ΦΕΒΡΟΥΑΡΙΟΣ!E17,ΜΑΡΤΙΟΣ!E17,ΑΠΡΙΛΙΟΣ!E17,ΜΑΙΟΣ!E17,ΙΟΥΝΙΟΣ!E17,ΙΟΥΛΙΟΣ!E17,ΑΥΓΟΥΣΤΟΣ!E17,ΣΕΠΤΕΜΒΡΙΟΣ!E17,ΟΚΤΩΒΡΙΟΣ!E17,ΝΟΕΜΒΡΙΟΣ!E17,ΔΕΚΕΜΒΡΙΟΣ!E17)</f>
        <v>968</v>
      </c>
      <c r="F17" s="41">
        <f>SUM(ΙΑΝΟΥΑΡΙΟΣ!F17,ΦΕΒΡΟΥΑΡΙΟΣ!F17,ΜΑΡΤΙΟΣ!F17,ΑΠΡΙΛΙΟΣ!F17,ΜΑΙΟΣ!F17,ΙΟΥΝΙΟΣ!F17,ΙΟΥΛΙΟΣ!F17,ΑΥΓΟΥΣΤΟΣ!F17,ΣΕΠΤΕΜΒΡΙΟΣ!F17,ΟΚΤΩΒΡΙΟΣ!F17,ΝΟΕΜΒΡΙΟΣ!F17,ΔΕΚΕΜΒΡΙΟΣ!F17)</f>
        <v>55501</v>
      </c>
      <c r="G17" s="41">
        <f>SUM(ΙΑΝΟΥΑΡΙΟΣ!G17,ΦΕΒΡΟΥΑΡΙΟΣ!G17,ΜΑΡΤΙΟΣ!G17,ΑΠΡΙΛΙΟΣ!G17,ΜΑΙΟΣ!G17,ΙΟΥΝΙΟΣ!G17,ΙΟΥΛΙΟΣ!G17,ΑΥΓΟΥΣΤΟΣ!G17,ΣΕΠΤΕΜΒΡΙΟΣ!G17,ΟΚΤΩΒΡΙΟΣ!G17,ΝΟΕΜΒΡΙΟΣ!G17,ΔΕΚΕΜΒΡΙΟΣ!G17)</f>
        <v>56023</v>
      </c>
      <c r="H17" s="41">
        <f t="shared" si="0"/>
        <v>1658</v>
      </c>
      <c r="I17" s="41">
        <f t="shared" si="1"/>
        <v>143814</v>
      </c>
      <c r="J17" s="22">
        <f t="shared" si="2"/>
        <v>4.3498222554536753E-3</v>
      </c>
      <c r="K17" s="22">
        <f t="shared" si="3"/>
        <v>4.0181000299428279E-3</v>
      </c>
    </row>
    <row r="18" spans="1:11" ht="15" customHeight="1">
      <c r="A18" s="37" t="s">
        <v>17</v>
      </c>
      <c r="B18" s="41">
        <f>SUM(ΙΑΝΟΥΑΡΙΟΣ!B18,ΦΕΒΡΟΥΑΡΙΟΣ!B18,ΜΑΡΤΙΟΣ!B18,ΑΠΡΙΛΙΟΣ!B18,ΜΑΙΟΣ!B18,ΙΟΥΝΙΟΣ!B18,ΙΟΥΛΙΟΣ!B18,ΑΥΓΟΥΣΤΟΣ!B18,ΣΕΠΤΕΜΒΡΙΟΣ!B18,ΟΚΤΩΒΡΙΟΣ!B18,ΝΟΕΜΒΡΙΟΣ!B18,ΔΕΚΕΜΒΡΙΟΣ!B18)</f>
        <v>425</v>
      </c>
      <c r="C18" s="41">
        <f>SUM(ΙΑΝΟΥΑΡΙΟΣ!C18,ΦΕΒΡΟΥΑΡΙΟΣ!C18,ΜΑΡΤΙΟΣ!C18,ΑΠΡΙΛΙΟΣ!C18,ΜΑΙΟΣ!C18,ΙΟΥΝΙΟΣ!C18,ΙΟΥΛΙΟΣ!C18,ΑΥΓΟΥΣΤΟΣ!C18,ΣΕΠΤΕΜΒΡΙΟΣ!C18,ΟΚΤΩΒΡΙΟΣ!C18,ΝΟΕΜΒΡΙΟΣ!C18,ΔΕΚΕΜΒΡΙΟΣ!C18)</f>
        <v>8395</v>
      </c>
      <c r="D18" s="41">
        <f>SUM(ΙΑΝΟΥΑΡΙΟΣ!D18,ΦΕΒΡΟΥΑΡΙΟΣ!D18,ΜΑΡΤΙΟΣ!D18,ΑΠΡΙΛΙΟΣ!D18,ΜΑΙΟΣ!D18,ΙΟΥΝΙΟΣ!D18,ΙΟΥΛΙΟΣ!D18,ΑΥΓΟΥΣΤΟΣ!D18,ΣΕΠΤΕΜΒΡΙΟΣ!D18,ΟΚΤΩΒΡΙΟΣ!D18,ΝΟΕΜΒΡΙΟΣ!D18,ΔΕΚΕΜΒΡΙΟΣ!D18)</f>
        <v>8948</v>
      </c>
      <c r="E18" s="41">
        <f>SUM(ΙΑΝΟΥΑΡΙΟΣ!E18,ΦΕΒΡΟΥΑΡΙΟΣ!E18,ΜΑΡΤΙΟΣ!E18,ΑΠΡΙΛΙΟΣ!E18,ΜΑΙΟΣ!E18,ΙΟΥΝΙΟΣ!E18,ΙΟΥΛΙΟΣ!E18,ΑΥΓΟΥΣΤΟΣ!E18,ΣΕΠΤΕΜΒΡΙΟΣ!E18,ΟΚΤΩΒΡΙΟΣ!E18,ΝΟΕΜΒΡΙΟΣ!E18,ΔΕΚΕΜΒΡΙΟΣ!E18)</f>
        <v>1541</v>
      </c>
      <c r="F18" s="41">
        <f>SUM(ΙΑΝΟΥΑΡΙΟΣ!F18,ΦΕΒΡΟΥΑΡΙΟΣ!F18,ΜΑΡΤΙΟΣ!F18,ΑΠΡΙΛΙΟΣ!F18,ΜΑΙΟΣ!F18,ΙΟΥΝΙΟΣ!F18,ΙΟΥΛΙΟΣ!F18,ΑΥΓΟΥΣΤΟΣ!F18,ΣΕΠΤΕΜΒΡΙΟΣ!F18,ΟΚΤΩΒΡΙΟΣ!F18,ΝΟΕΜΒΡΙΟΣ!F18,ΔΕΚΕΜΒΡΙΟΣ!F18)</f>
        <v>77186</v>
      </c>
      <c r="G18" s="41">
        <f>SUM(ΙΑΝΟΥΑΡΙΟΣ!G18,ΦΕΒΡΟΥΑΡΙΟΣ!G18,ΜΑΡΤΙΟΣ!G18,ΑΠΡΙΛΙΟΣ!G18,ΜΑΙΟΣ!G18,ΙΟΥΝΙΟΣ!G18,ΙΟΥΛΙΟΣ!G18,ΑΥΓΟΥΣΤΟΣ!G18,ΣΕΠΤΕΜΒΡΙΟΣ!G18,ΟΚΤΩΒΡΙΟΣ!G18,ΝΟΕΜΒΡΙΟΣ!G18,ΔΕΚΕΜΒΡΙΟΣ!G18)</f>
        <v>79405</v>
      </c>
      <c r="H18" s="41">
        <f t="shared" si="0"/>
        <v>1966</v>
      </c>
      <c r="I18" s="41">
        <f t="shared" si="1"/>
        <v>173934</v>
      </c>
      <c r="J18" s="22">
        <f t="shared" si="2"/>
        <v>5.1578712631012817E-3</v>
      </c>
      <c r="K18" s="22">
        <f t="shared" si="3"/>
        <v>4.8596396081610673E-3</v>
      </c>
    </row>
    <row r="19" spans="1:11" ht="15" customHeight="1">
      <c r="A19" s="37" t="s">
        <v>4</v>
      </c>
      <c r="B19" s="41">
        <f>SUM(ΙΑΝΟΥΑΡΙΟΣ!B19,ΦΕΒΡΟΥΑΡΙΟΣ!B19,ΜΑΡΤΙΟΣ!B19,ΑΠΡΙΛΙΟΣ!B19,ΜΑΙΟΣ!B19,ΙΟΥΝΙΟΣ!B19,ΙΟΥΛΙΟΣ!B19,ΑΥΓΟΥΣΤΟΣ!B19,ΣΕΠΤΕΜΒΡΙΟΣ!B19,ΟΚΤΩΒΡΙΟΣ!B19,ΝΟΕΜΒΡΙΟΣ!B19,ΔΕΚΕΜΒΡΙΟΣ!B19)</f>
        <v>890</v>
      </c>
      <c r="C19" s="41">
        <f>SUM(ΙΑΝΟΥΑΡΙΟΣ!C19,ΦΕΒΡΟΥΑΡΙΟΣ!C19,ΜΑΡΤΙΟΣ!C19,ΑΠΡΙΛΙΟΣ!C19,ΜΑΙΟΣ!C19,ΙΟΥΝΙΟΣ!C19,ΙΟΥΛΙΟΣ!C19,ΑΥΓΟΥΣΤΟΣ!C19,ΣΕΠΤΕΜΒΡΙΟΣ!C19,ΟΚΤΩΒΡΙΟΣ!C19,ΝΟΕΜΒΡΙΟΣ!C19,ΔΕΚΕΜΒΡΙΟΣ!C19)</f>
        <v>3723</v>
      </c>
      <c r="D19" s="41">
        <f>SUM(ΙΑΝΟΥΑΡΙΟΣ!D19,ΦΕΒΡΟΥΑΡΙΟΣ!D19,ΜΑΡΤΙΟΣ!D19,ΑΠΡΙΛΙΟΣ!D19,ΜΑΙΟΣ!D19,ΙΟΥΝΙΟΣ!D19,ΙΟΥΛΙΟΣ!D19,ΑΥΓΟΥΣΤΟΣ!D19,ΣΕΠΤΕΜΒΡΙΟΣ!D19,ΟΚΤΩΒΡΙΟΣ!D19,ΝΟΕΜΒΡΙΟΣ!D19,ΔΕΚΕΜΒΡΙΟΣ!D19)</f>
        <v>5165</v>
      </c>
      <c r="E19" s="41">
        <f>SUM(ΙΑΝΟΥΑΡΙΟΣ!E19,ΦΕΒΡΟΥΑΡΙΟΣ!E19,ΜΑΡΤΙΟΣ!E19,ΑΠΡΙΛΙΟΣ!E19,ΜΑΙΟΣ!E19,ΙΟΥΝΙΟΣ!E19,ΙΟΥΛΙΟΣ!E19,ΑΥΓΟΥΣΤΟΣ!E19,ΣΕΠΤΕΜΒΡΙΟΣ!E19,ΟΚΤΩΒΡΙΟΣ!E19,ΝΟΕΜΒΡΙΟΣ!E19,ΔΕΚΕΜΒΡΙΟΣ!E19)</f>
        <v>0</v>
      </c>
      <c r="F19" s="41">
        <f>SUM(ΙΑΝΟΥΑΡΙΟΣ!F19,ΦΕΒΡΟΥΑΡΙΟΣ!F19,ΜΑΡΤΙΟΣ!F19,ΑΠΡΙΛΙΟΣ!F19,ΜΑΙΟΣ!F19,ΙΟΥΝΙΟΣ!F19,ΙΟΥΛΙΟΣ!F19,ΑΥΓΟΥΣΤΟΣ!F19,ΣΕΠΤΕΜΒΡΙΟΣ!F19,ΟΚΤΩΒΡΙΟΣ!F19,ΝΟΕΜΒΡΙΟΣ!F19,ΔΕΚΕΜΒΡΙΟΣ!F19)</f>
        <v>0</v>
      </c>
      <c r="G19" s="41">
        <f>SUM(ΙΑΝΟΥΑΡΙΟΣ!G19,ΦΕΒΡΟΥΑΡΙΟΣ!G19,ΜΑΡΤΙΟΣ!G19,ΑΠΡΙΛΙΟΣ!G19,ΜΑΙΟΣ!G19,ΙΟΥΝΙΟΣ!G19,ΙΟΥΛΙΟΣ!G19,ΑΥΓΟΥΣΤΟΣ!G19,ΣΕΠΤΕΜΒΡΙΟΣ!G19,ΟΚΤΩΒΡΙΟΣ!G19,ΝΟΕΜΒΡΙΟΣ!G19,ΔΕΚΕΜΒΡΙΟΣ!G19)</f>
        <v>0</v>
      </c>
      <c r="H19" s="41">
        <f t="shared" si="0"/>
        <v>890</v>
      </c>
      <c r="I19" s="41">
        <f t="shared" si="1"/>
        <v>8888</v>
      </c>
      <c r="J19" s="22">
        <f t="shared" si="2"/>
        <v>2.3349468078128896E-3</v>
      </c>
      <c r="K19" s="22">
        <f t="shared" si="3"/>
        <v>2.4832681843305835E-4</v>
      </c>
    </row>
    <row r="20" spans="1:11" ht="15" customHeight="1">
      <c r="A20" s="37" t="s">
        <v>18</v>
      </c>
      <c r="B20" s="41">
        <f>SUM(ΙΑΝΟΥΑΡΙΟΣ!B20,ΦΕΒΡΟΥΑΡΙΟΣ!B20,ΜΑΡΤΙΟΣ!B20,ΑΠΡΙΛΙΟΣ!B20,ΜΑΙΟΣ!B20,ΙΟΥΝΙΟΣ!B20,ΙΟΥΛΙΟΣ!B20,ΑΥΓΟΥΣΤΟΣ!B20,ΣΕΠΤΕΜΒΡΙΟΣ!B20,ΟΚΤΩΒΡΙΟΣ!B20,ΝΟΕΜΒΡΙΟΣ!B20,ΔΕΚΕΜΒΡΙΟΣ!B20)</f>
        <v>1984</v>
      </c>
      <c r="C20" s="41">
        <f>SUM(ΙΑΝΟΥΑΡΙΟΣ!C20,ΦΕΒΡΟΥΑΡΙΟΣ!C20,ΜΑΡΤΙΟΣ!C20,ΑΠΡΙΛΙΟΣ!C20,ΜΑΙΟΣ!C20,ΙΟΥΝΙΟΣ!C20,ΙΟΥΛΙΟΣ!C20,ΑΥΓΟΥΣΤΟΣ!C20,ΣΕΠΤΕΜΒΡΙΟΣ!C20,ΟΚΤΩΒΡΙΟΣ!C20,ΝΟΕΜΒΡΙΟΣ!C20,ΔΕΚΕΜΒΡΙΟΣ!C20)</f>
        <v>25935</v>
      </c>
      <c r="D20" s="41">
        <f>SUM(ΙΑΝΟΥΑΡΙΟΣ!D20,ΦΕΒΡΟΥΑΡΙΟΣ!D20,ΜΑΡΤΙΟΣ!D20,ΑΠΡΙΛΙΟΣ!D20,ΜΑΙΟΣ!D20,ΙΟΥΝΙΟΣ!D20,ΙΟΥΛΙΟΣ!D20,ΑΥΓΟΥΣΤΟΣ!D20,ΣΕΠΤΕΜΒΡΙΟΣ!D20,ΟΚΤΩΒΡΙΟΣ!D20,ΝΟΕΜΒΡΙΟΣ!D20,ΔΕΚΕΜΒΡΙΟΣ!D20)</f>
        <v>27756</v>
      </c>
      <c r="E20" s="41">
        <f>SUM(ΙΑΝΟΥΑΡΙΟΣ!E20,ΦΕΒΡΟΥΑΡΙΟΣ!E20,ΜΑΡΤΙΟΣ!E20,ΑΠΡΙΛΙΟΣ!E20,ΜΑΙΟΣ!E20,ΙΟΥΝΙΟΣ!E20,ΙΟΥΛΙΟΣ!E20,ΑΥΓΟΥΣΤΟΣ!E20,ΣΕΠΤΕΜΒΡΙΟΣ!E20,ΟΚΤΩΒΡΙΟΣ!E20,ΝΟΕΜΒΡΙΟΣ!E20,ΔΕΚΕΜΒΡΙΟΣ!E20)</f>
        <v>848</v>
      </c>
      <c r="F20" s="41">
        <f>SUM(ΙΑΝΟΥΑΡΙΟΣ!F20,ΦΕΒΡΟΥΑΡΙΟΣ!F20,ΜΑΡΤΙΟΣ!F20,ΑΠΡΙΛΙΟΣ!F20,ΜΑΙΟΣ!F20,ΙΟΥΝΙΟΣ!F20,ΙΟΥΛΙΟΣ!F20,ΑΥΓΟΥΣΤΟΣ!F20,ΣΕΠΤΕΜΒΡΙΟΣ!F20,ΟΚΤΩΒΡΙΟΣ!F20,ΝΟΕΜΒΡΙΟΣ!F20,ΔΕΚΕΜΒΡΙΟΣ!F20)</f>
        <v>42769</v>
      </c>
      <c r="G20" s="41">
        <f>SUM(ΙΑΝΟΥΑΡΙΟΣ!G20,ΦΕΒΡΟΥΑΡΙΟΣ!G20,ΜΑΡΤΙΟΣ!G20,ΑΠΡΙΛΙΟΣ!G20,ΜΑΙΟΣ!G20,ΙΟΥΝΙΟΣ!G20,ΙΟΥΛΙΟΣ!G20,ΑΥΓΟΥΣΤΟΣ!G20,ΣΕΠΤΕΜΒΡΙΟΣ!G20,ΟΚΤΩΒΡΙΟΣ!G20,ΝΟΕΜΒΡΙΟΣ!G20,ΔΕΚΕΜΒΡΙΟΣ!G20)</f>
        <v>43117</v>
      </c>
      <c r="H20" s="41">
        <f t="shared" si="0"/>
        <v>2832</v>
      </c>
      <c r="I20" s="41">
        <f t="shared" si="1"/>
        <v>139577</v>
      </c>
      <c r="J20" s="22">
        <f t="shared" si="2"/>
        <v>7.4298532131753968E-3</v>
      </c>
      <c r="K20" s="22">
        <f t="shared" si="3"/>
        <v>3.8997201098594715E-3</v>
      </c>
    </row>
    <row r="21" spans="1:11" ht="15" customHeight="1">
      <c r="A21" s="37" t="s">
        <v>19</v>
      </c>
      <c r="B21" s="41">
        <f>SUM(ΙΑΝΟΥΑΡΙΟΣ!B21,ΦΕΒΡΟΥΑΡΙΟΣ!B21,ΜΑΡΤΙΟΣ!B21,ΑΠΡΙΛΙΟΣ!B21,ΜΑΙΟΣ!B21,ΙΟΥΝΙΟΣ!B21,ΙΟΥΛΙΟΣ!B21,ΑΥΓΟΥΣΤΟΣ!B21,ΣΕΠΤΕΜΒΡΙΟΣ!B21,ΟΚΤΩΒΡΙΟΣ!B21,ΝΟΕΜΒΡΙΟΣ!B21,ΔΕΚΕΜΒΡΙΟΣ!B21)</f>
        <v>390</v>
      </c>
      <c r="C21" s="41">
        <f>SUM(ΙΑΝΟΥΑΡΙΟΣ!C21,ΦΕΒΡΟΥΑΡΙΟΣ!C21,ΜΑΡΤΙΟΣ!C21,ΑΠΡΙΛΙΟΣ!C21,ΜΑΙΟΣ!C21,ΙΟΥΝΙΟΣ!C21,ΙΟΥΛΙΟΣ!C21,ΑΥΓΟΥΣΤΟΣ!C21,ΣΕΠΤΕΜΒΡΙΟΣ!C21,ΟΚΤΩΒΡΙΟΣ!C21,ΝΟΕΜΒΡΙΟΣ!C21,ΔΕΚΕΜΒΡΙΟΣ!C21)</f>
        <v>966</v>
      </c>
      <c r="D21" s="41">
        <f>SUM(ΙΑΝΟΥΑΡΙΟΣ!D21,ΦΕΒΡΟΥΑΡΙΟΣ!D21,ΜΑΡΤΙΟΣ!D21,ΑΠΡΙΛΙΟΣ!D21,ΜΑΙΟΣ!D21,ΙΟΥΝΙΟΣ!D21,ΙΟΥΛΙΟΣ!D21,ΑΥΓΟΥΣΤΟΣ!D21,ΣΕΠΤΕΜΒΡΙΟΣ!D21,ΟΚΤΩΒΡΙΟΣ!D21,ΝΟΕΜΒΡΙΟΣ!D21,ΔΕΚΕΜΒΡΙΟΣ!D21)</f>
        <v>1081</v>
      </c>
      <c r="E21" s="41">
        <f>SUM(ΙΑΝΟΥΑΡΙΟΣ!E21,ΦΕΒΡΟΥΑΡΙΟΣ!E21,ΜΑΡΤΙΟΣ!E21,ΑΠΡΙΛΙΟΣ!E21,ΜΑΙΟΣ!E21,ΙΟΥΝΙΟΣ!E21,ΙΟΥΛΙΟΣ!E21,ΑΥΓΟΥΣΤΟΣ!E21,ΣΕΠΤΕΜΒΡΙΟΣ!E21,ΟΚΤΩΒΡΙΟΣ!E21,ΝΟΕΜΒΡΙΟΣ!E21,ΔΕΚΕΜΒΡΙΟΣ!E21)</f>
        <v>0</v>
      </c>
      <c r="F21" s="41">
        <f>SUM(ΙΑΝΟΥΑΡΙΟΣ!F21,ΦΕΒΡΟΥΑΡΙΟΣ!F21,ΜΑΡΤΙΟΣ!F21,ΑΠΡΙΛΙΟΣ!F21,ΜΑΙΟΣ!F21,ΙΟΥΝΙΟΣ!F21,ΙΟΥΛΙΟΣ!F21,ΑΥΓΟΥΣΤΟΣ!F21,ΣΕΠΤΕΜΒΡΙΟΣ!F21,ΟΚΤΩΒΡΙΟΣ!F21,ΝΟΕΜΒΡΙΟΣ!F21,ΔΕΚΕΜΒΡΙΟΣ!F21)</f>
        <v>0</v>
      </c>
      <c r="G21" s="41">
        <f>SUM(ΙΑΝΟΥΑΡΙΟΣ!G21,ΦΕΒΡΟΥΑΡΙΟΣ!G21,ΜΑΡΤΙΟΣ!G21,ΑΠΡΙΛΙΟΣ!G21,ΜΑΙΟΣ!G21,ΙΟΥΝΙΟΣ!G21,ΙΟΥΛΙΟΣ!G21,ΑΥΓΟΥΣΤΟΣ!G21,ΣΕΠΤΕΜΒΡΙΟΣ!G21,ΟΚΤΩΒΡΙΟΣ!G21,ΝΟΕΜΒΡΙΟΣ!G21,ΔΕΚΕΜΒΡΙΟΣ!G21)</f>
        <v>0</v>
      </c>
      <c r="H21" s="41">
        <f t="shared" si="0"/>
        <v>390</v>
      </c>
      <c r="I21" s="41">
        <f t="shared" si="1"/>
        <v>2047</v>
      </c>
      <c r="J21" s="22">
        <f t="shared" si="2"/>
        <v>1.0231789382550863E-3</v>
      </c>
      <c r="K21" s="22">
        <f t="shared" si="3"/>
        <v>5.7192281428045727E-5</v>
      </c>
    </row>
    <row r="22" spans="1:11" ht="15" customHeight="1">
      <c r="A22" s="37" t="s">
        <v>20</v>
      </c>
      <c r="B22" s="41">
        <f>SUM(ΙΑΝΟΥΑΡΙΟΣ!B22,ΦΕΒΡΟΥΑΡΙΟΣ!B22,ΜΑΡΤΙΟΣ!B22,ΑΠΡΙΛΙΟΣ!B22,ΜΑΙΟΣ!B22,ΙΟΥΝΙΟΣ!B22,ΙΟΥΛΙΟΣ!B22,ΑΥΓΟΥΣΤΟΣ!B22,ΣΕΠΤΕΜΒΡΙΟΣ!B22,ΟΚΤΩΒΡΙΟΣ!B22,ΝΟΕΜΒΡΙΟΣ!B22,ΔΕΚΕΜΒΡΙΟΣ!B22)</f>
        <v>392</v>
      </c>
      <c r="C22" s="41">
        <f>SUM(ΙΑΝΟΥΑΡΙΟΣ!C22,ΦΕΒΡΟΥΑΡΙΟΣ!C22,ΜΑΡΤΙΟΣ!C22,ΑΠΡΙΛΙΟΣ!C22,ΜΑΙΟΣ!C22,ΙΟΥΝΙΟΣ!C22,ΙΟΥΛΙΟΣ!C22,ΑΥΓΟΥΣΤΟΣ!C22,ΣΕΠΤΕΜΒΡΙΟΣ!C22,ΟΚΤΩΒΡΙΟΣ!C22,ΝΟΕΜΒΡΙΟΣ!C22,ΔΕΚΕΜΒΡΙΟΣ!C22)</f>
        <v>2559</v>
      </c>
      <c r="D22" s="41">
        <f>SUM(ΙΑΝΟΥΑΡΙΟΣ!D22,ΦΕΒΡΟΥΑΡΙΟΣ!D22,ΜΑΡΤΙΟΣ!D22,ΑΠΡΙΛΙΟΣ!D22,ΜΑΙΟΣ!D22,ΙΟΥΝΙΟΣ!D22,ΙΟΥΛΙΟΣ!D22,ΑΥΓΟΥΣΤΟΣ!D22,ΣΕΠΤΕΜΒΡΙΟΣ!D22,ΟΚΤΩΒΡΙΟΣ!D22,ΝΟΕΜΒΡΙΟΣ!D22,ΔΕΚΕΜΒΡΙΟΣ!D22)</f>
        <v>2599</v>
      </c>
      <c r="E22" s="41">
        <f>SUM(ΙΑΝΟΥΑΡΙΟΣ!E22,ΦΕΒΡΟΥΑΡΙΟΣ!E22,ΜΑΡΤΙΟΣ!E22,ΑΠΡΙΛΙΟΣ!E22,ΜΑΙΟΣ!E22,ΙΟΥΝΙΟΣ!E22,ΙΟΥΛΙΟΣ!E22,ΑΥΓΟΥΣΤΟΣ!E22,ΣΕΠΤΕΜΒΡΙΟΣ!E22,ΟΚΤΩΒΡΙΟΣ!E22,ΝΟΕΜΒΡΙΟΣ!E22,ΔΕΚΕΜΒΡΙΟΣ!E22)</f>
        <v>0</v>
      </c>
      <c r="F22" s="41">
        <f>SUM(ΙΑΝΟΥΑΡΙΟΣ!F22,ΦΕΒΡΟΥΑΡΙΟΣ!F22,ΜΑΡΤΙΟΣ!F22,ΑΠΡΙΛΙΟΣ!F22,ΜΑΙΟΣ!F22,ΙΟΥΝΙΟΣ!F22,ΙΟΥΛΙΟΣ!F22,ΑΥΓΟΥΣΤΟΣ!F22,ΣΕΠΤΕΜΒΡΙΟΣ!F22,ΟΚΤΩΒΡΙΟΣ!F22,ΝΟΕΜΒΡΙΟΣ!F22,ΔΕΚΕΜΒΡΙΟΣ!F22)</f>
        <v>0</v>
      </c>
      <c r="G22" s="41">
        <f>SUM(ΙΑΝΟΥΑΡΙΟΣ!G22,ΦΕΒΡΟΥΑΡΙΟΣ!G22,ΜΑΡΤΙΟΣ!G22,ΑΠΡΙΛΙΟΣ!G22,ΜΑΙΟΣ!G22,ΙΟΥΝΙΟΣ!G22,ΙΟΥΛΙΟΣ!G22,ΑΥΓΟΥΣΤΟΣ!G22,ΣΕΠΤΕΜΒΡΙΟΣ!G22,ΟΚΤΩΒΡΙΟΣ!G22,ΝΟΕΜΒΡΙΟΣ!G22,ΔΕΚΕΜΒΡΙΟΣ!G22)</f>
        <v>0</v>
      </c>
      <c r="H22" s="41">
        <f t="shared" si="0"/>
        <v>392</v>
      </c>
      <c r="I22" s="41">
        <f t="shared" si="1"/>
        <v>5158</v>
      </c>
      <c r="J22" s="22">
        <f t="shared" si="2"/>
        <v>1.0284260097333175E-3</v>
      </c>
      <c r="K22" s="22">
        <f t="shared" si="3"/>
        <v>1.4411225579182211E-4</v>
      </c>
    </row>
    <row r="23" spans="1:11" ht="15" customHeight="1">
      <c r="A23" s="37" t="s">
        <v>21</v>
      </c>
      <c r="B23" s="41">
        <f>SUM(ΙΑΝΟΥΑΡΙΟΣ!B23,ΦΕΒΡΟΥΑΡΙΟΣ!B23,ΜΑΡΤΙΟΣ!B23,ΑΠΡΙΛΙΟΣ!B23,ΜΑΙΟΣ!B23,ΙΟΥΝΙΟΣ!B23,ΙΟΥΛΙΟΣ!B23,ΑΥΓΟΥΣΤΟΣ!B23,ΣΕΠΤΕΜΒΡΙΟΣ!B23,ΟΚΤΩΒΡΙΟΣ!B23,ΝΟΕΜΒΡΙΟΣ!B23,ΔΕΚΕΜΒΡΙΟΣ!B23)</f>
        <v>300</v>
      </c>
      <c r="C23" s="41">
        <f>SUM(ΙΑΝΟΥΑΡΙΟΣ!C23,ΦΕΒΡΟΥΑΡΙΟΣ!C23,ΜΑΡΤΙΟΣ!C23,ΑΠΡΙΛΙΟΣ!C23,ΜΑΙΟΣ!C23,ΙΟΥΝΙΟΣ!C23,ΙΟΥΛΙΟΣ!C23,ΑΥΓΟΥΣΤΟΣ!C23,ΣΕΠΤΕΜΒΡΙΟΣ!C23,ΟΚΤΩΒΡΙΟΣ!C23,ΝΟΕΜΒΡΙΟΣ!C23,ΔΕΚΕΜΒΡΙΟΣ!C23)</f>
        <v>1106</v>
      </c>
      <c r="D23" s="41">
        <f>SUM(ΙΑΝΟΥΑΡΙΟΣ!D23,ΦΕΒΡΟΥΑΡΙΟΣ!D23,ΜΑΡΤΙΟΣ!D23,ΑΠΡΙΛΙΟΣ!D23,ΜΑΙΟΣ!D23,ΙΟΥΝΙΟΣ!D23,ΙΟΥΛΙΟΣ!D23,ΑΥΓΟΥΣΤΟΣ!D23,ΣΕΠΤΕΜΒΡΙΟΣ!D23,ΟΚΤΩΒΡΙΟΣ!D23,ΝΟΕΜΒΡΙΟΣ!D23,ΔΕΚΕΜΒΡΙΟΣ!D23)</f>
        <v>1620</v>
      </c>
      <c r="E23" s="41">
        <f>SUM(ΙΑΝΟΥΑΡΙΟΣ!E23,ΦΕΒΡΟΥΑΡΙΟΣ!E23,ΜΑΡΤΙΟΣ!E23,ΑΠΡΙΛΙΟΣ!E23,ΜΑΙΟΣ!E23,ΙΟΥΝΙΟΣ!E23,ΙΟΥΛΙΟΣ!E23,ΑΥΓΟΥΣΤΟΣ!E23,ΣΕΠΤΕΜΒΡΙΟΣ!E23,ΟΚΤΩΒΡΙΟΣ!E23,ΝΟΕΜΒΡΙΟΣ!E23,ΔΕΚΕΜΒΡΙΟΣ!E23)</f>
        <v>0</v>
      </c>
      <c r="F23" s="41">
        <f>SUM(ΙΑΝΟΥΑΡΙΟΣ!F23,ΦΕΒΡΟΥΑΡΙΟΣ!F23,ΜΑΡΤΙΟΣ!F23,ΑΠΡΙΛΙΟΣ!F23,ΜΑΙΟΣ!F23,ΙΟΥΝΙΟΣ!F23,ΙΟΥΛΙΟΣ!F23,ΑΥΓΟΥΣΤΟΣ!F23,ΣΕΠΤΕΜΒΡΙΟΣ!F23,ΟΚΤΩΒΡΙΟΣ!F23,ΝΟΕΜΒΡΙΟΣ!F23,ΔΕΚΕΜΒΡΙΟΣ!F23)</f>
        <v>0</v>
      </c>
      <c r="G23" s="41">
        <f>SUM(ΙΑΝΟΥΑΡΙΟΣ!G23,ΦΕΒΡΟΥΑΡΙΟΣ!G23,ΜΑΡΤΙΟΣ!G23,ΑΠΡΙΛΙΟΣ!G23,ΜΑΙΟΣ!G23,ΙΟΥΝΙΟΣ!G23,ΙΟΥΛΙΟΣ!G23,ΑΥΓΟΥΣΤΟΣ!G23,ΣΕΠΤΕΜΒΡΙΟΣ!G23,ΟΚΤΩΒΡΙΟΣ!G23,ΝΟΕΜΒΡΙΟΣ!G23,ΔΕΚΕΜΒΡΙΟΣ!G23)</f>
        <v>0</v>
      </c>
      <c r="H23" s="41">
        <f t="shared" si="0"/>
        <v>300</v>
      </c>
      <c r="I23" s="41">
        <f t="shared" si="1"/>
        <v>2726</v>
      </c>
      <c r="J23" s="22">
        <f t="shared" si="2"/>
        <v>7.870607217346818E-4</v>
      </c>
      <c r="K23" s="22">
        <f t="shared" si="3"/>
        <v>7.6163243367294899E-5</v>
      </c>
    </row>
    <row r="24" spans="1:11" ht="15" customHeight="1">
      <c r="A24" s="37" t="s">
        <v>22</v>
      </c>
      <c r="B24" s="41">
        <f>SUM(ΙΑΝΟΥΑΡΙΟΣ!B24,ΦΕΒΡΟΥΑΡΙΟΣ!B24,ΜΑΡΤΙΟΣ!B24,ΑΠΡΙΛΙΟΣ!B24,ΜΑΙΟΣ!B24,ΙΟΥΝΙΟΣ!B24,ΙΟΥΛΙΟΣ!B24,ΑΥΓΟΥΣΤΟΣ!B24,ΣΕΠΤΕΜΒΡΙΟΣ!B24,ΟΚΤΩΒΡΙΟΣ!B24,ΝΟΕΜΒΡΙΟΣ!B24,ΔΕΚΕΜΒΡΙΟΣ!B24)</f>
        <v>3429</v>
      </c>
      <c r="C24" s="41">
        <f>SUM(ΙΑΝΟΥΑΡΙΟΣ!C24,ΦΕΒΡΟΥΑΡΙΟΣ!C24,ΜΑΡΤΙΟΣ!C24,ΑΠΡΙΛΙΟΣ!C24,ΜΑΙΟΣ!C24,ΙΟΥΝΙΟΣ!C24,ΙΟΥΛΙΟΣ!C24,ΑΥΓΟΥΣΤΟΣ!C24,ΣΕΠΤΕΜΒΡΙΟΣ!C24,ΟΚΤΩΒΡΙΟΣ!C24,ΝΟΕΜΒΡΙΟΣ!C24,ΔΕΚΕΜΒΡΙΟΣ!C24)</f>
        <v>105544</v>
      </c>
      <c r="D24" s="41">
        <f>SUM(ΙΑΝΟΥΑΡΙΟΣ!D24,ΦΕΒΡΟΥΑΡΙΟΣ!D24,ΜΑΡΤΙΟΣ!D24,ΑΠΡΙΛΙΟΣ!D24,ΜΑΙΟΣ!D24,ΙΟΥΝΙΟΣ!D24,ΙΟΥΛΙΟΣ!D24,ΑΥΓΟΥΣΤΟΣ!D24,ΣΕΠΤΕΜΒΡΙΟΣ!D24,ΟΚΤΩΒΡΙΟΣ!D24,ΝΟΕΜΒΡΙΟΣ!D24,ΔΕΚΕΜΒΡΙΟΣ!D24)</f>
        <v>106230</v>
      </c>
      <c r="E24" s="41">
        <f>SUM(ΙΑΝΟΥΑΡΙΟΣ!E24,ΦΕΒΡΟΥΑΡΙΟΣ!E24,ΜΑΡΤΙΟΣ!E24,ΑΠΡΙΛΙΟΣ!E24,ΜΑΙΟΣ!E24,ΙΟΥΝΙΟΣ!E24,ΙΟΥΛΙΟΣ!E24,ΑΥΓΟΥΣΤΟΣ!E24,ΣΕΠΤΕΜΒΡΙΟΣ!E24,ΟΚΤΩΒΡΙΟΣ!E24,ΝΟΕΜΒΡΙΟΣ!E24,ΔΕΚΕΜΒΡΙΟΣ!E24)</f>
        <v>14586</v>
      </c>
      <c r="F24" s="41">
        <f>SUM(ΙΑΝΟΥΑΡΙΟΣ!F24,ΦΕΒΡΟΥΑΡΙΟΣ!F24,ΜΑΡΤΙΟΣ!F24,ΑΠΡΙΛΙΟΣ!F24,ΜΑΙΟΣ!F24,ΙΟΥΝΙΟΣ!F24,ΙΟΥΛΙΟΣ!F24,ΑΥΓΟΥΣΤΟΣ!F24,ΣΕΠΤΕΜΒΡΙΟΣ!F24,ΟΚΤΩΒΡΙΟΣ!F24,ΝΟΕΜΒΡΙΟΣ!F24,ΔΕΚΕΜΒΡΙΟΣ!F24)</f>
        <v>899771</v>
      </c>
      <c r="G24" s="41">
        <f>SUM(ΙΑΝΟΥΑΡΙΟΣ!G24,ΦΕΒΡΟΥΑΡΙΟΣ!G24,ΜΑΡΤΙΟΣ!G24,ΑΠΡΙΛΙΟΣ!G24,ΜΑΙΟΣ!G24,ΙΟΥΝΙΟΣ!G24,ΙΟΥΛΙΟΣ!G24,ΑΥΓΟΥΣΤΟΣ!G24,ΣΕΠΤΕΜΒΡΙΟΣ!G24,ΟΚΤΩΒΡΙΟΣ!G24,ΝΟΕΜΒΡΙΟΣ!G24,ΔΕΚΕΜΒΡΙΟΣ!G24)</f>
        <v>908670</v>
      </c>
      <c r="H24" s="41">
        <f t="shared" si="0"/>
        <v>18015</v>
      </c>
      <c r="I24" s="41">
        <f t="shared" si="1"/>
        <v>2020215</v>
      </c>
      <c r="J24" s="22">
        <f t="shared" si="2"/>
        <v>4.7262996340167646E-2</v>
      </c>
      <c r="K24" s="22">
        <f t="shared" si="3"/>
        <v>5.644392028586194E-2</v>
      </c>
    </row>
    <row r="25" spans="1:11" ht="15" customHeight="1">
      <c r="A25" s="37" t="s">
        <v>23</v>
      </c>
      <c r="B25" s="41">
        <f>SUM(ΙΑΝΟΥΑΡΙΟΣ!B25,ΦΕΒΡΟΥΑΡΙΟΣ!B25,ΜΑΡΤΙΟΣ!B25,ΑΠΡΙΛΙΟΣ!B25,ΜΑΙΟΣ!B25,ΙΟΥΝΙΟΣ!B25,ΙΟΥΛΙΟΣ!B25,ΑΥΓΟΥΣΤΟΣ!B25,ΣΕΠΤΕΜΒΡΙΟΣ!B25,ΟΚΤΩΒΡΙΟΣ!B25,ΝΟΕΜΒΡΙΟΣ!B25,ΔΕΚΕΜΒΡΙΟΣ!B25)</f>
        <v>1720</v>
      </c>
      <c r="C25" s="41">
        <f>SUM(ΙΑΝΟΥΑΡΙΟΣ!C25,ΦΕΒΡΟΥΑΡΙΟΣ!C25,ΜΑΡΤΙΟΣ!C25,ΑΠΡΙΛΙΟΣ!C25,ΜΑΙΟΣ!C25,ΙΟΥΝΙΟΣ!C25,ΙΟΥΛΙΟΣ!C25,ΑΥΓΟΥΣΤΟΣ!C25,ΣΕΠΤΕΜΒΡΙΟΣ!C25,ΟΚΤΩΒΡΙΟΣ!C25,ΝΟΕΜΒΡΙΟΣ!C25,ΔΕΚΕΜΒΡΙΟΣ!C25)</f>
        <v>28824</v>
      </c>
      <c r="D25" s="41">
        <f>SUM(ΙΑΝΟΥΑΡΙΟΣ!D25,ΦΕΒΡΟΥΑΡΙΟΣ!D25,ΜΑΡΤΙΟΣ!D25,ΑΠΡΙΛΙΟΣ!D25,ΜΑΙΟΣ!D25,ΙΟΥΝΙΟΣ!D25,ΙΟΥΛΙΟΣ!D25,ΑΥΓΟΥΣΤΟΣ!D25,ΣΕΠΤΕΜΒΡΙΟΣ!D25,ΟΚΤΩΒΡΙΟΣ!D25,ΝΟΕΜΒΡΙΟΣ!D25,ΔΕΚΕΜΒΡΙΟΣ!D25)</f>
        <v>29848</v>
      </c>
      <c r="E25" s="41">
        <f>SUM(ΙΑΝΟΥΑΡΙΟΣ!E25,ΦΕΒΡΟΥΑΡΙΟΣ!E25,ΜΑΡΤΙΟΣ!E25,ΑΠΡΙΛΙΟΣ!E25,ΜΑΙΟΣ!E25,ΙΟΥΝΙΟΣ!E25,ΙΟΥΛΙΟΣ!E25,ΑΥΓΟΥΣΤΟΣ!E25,ΣΕΠΤΕΜΒΡΙΟΣ!E25,ΟΚΤΩΒΡΙΟΣ!E25,ΝΟΕΜΒΡΙΟΣ!E25,ΔΕΚΕΜΒΡΙΟΣ!E25)</f>
        <v>2413</v>
      </c>
      <c r="F25" s="41">
        <f>SUM(ΙΑΝΟΥΑΡΙΟΣ!F25,ΦΕΒΡΟΥΑΡΙΟΣ!F25,ΜΑΡΤΙΟΣ!F25,ΑΠΡΙΛΙΟΣ!F25,ΜΑΙΟΣ!F25,ΙΟΥΝΙΟΣ!F25,ΙΟΥΛΙΟΣ!F25,ΑΥΓΟΥΣΤΟΣ!F25,ΣΕΠΤΕΜΒΡΙΟΣ!F25,ΟΚΤΩΒΡΙΟΣ!F25,ΝΟΕΜΒΡΙΟΣ!F25,ΔΕΚΕΜΒΡΙΟΣ!F25)</f>
        <v>116567</v>
      </c>
      <c r="G25" s="41">
        <f>SUM(ΙΑΝΟΥΑΡΙΟΣ!G25,ΦΕΒΡΟΥΑΡΙΟΣ!G25,ΜΑΡΤΙΟΣ!G25,ΑΠΡΙΛΙΟΣ!G25,ΜΑΙΟΣ!G25,ΙΟΥΝΙΟΣ!G25,ΙΟΥΛΙΟΣ!G25,ΑΥΓΟΥΣΤΟΣ!G25,ΣΕΠΤΕΜΒΡΙΟΣ!G25,ΟΚΤΩΒΡΙΟΣ!G25,ΝΟΕΜΒΡΙΟΣ!G25,ΔΕΚΕΜΒΡΙΟΣ!G25)</f>
        <v>117739</v>
      </c>
      <c r="H25" s="41">
        <f t="shared" si="0"/>
        <v>4133</v>
      </c>
      <c r="I25" s="41">
        <f t="shared" si="1"/>
        <v>292978</v>
      </c>
      <c r="J25" s="22">
        <f t="shared" si="2"/>
        <v>1.0843073209764799E-2</v>
      </c>
      <c r="K25" s="22">
        <f t="shared" si="3"/>
        <v>8.1856767113952025E-3</v>
      </c>
    </row>
    <row r="26" spans="1:11" ht="15" customHeight="1">
      <c r="A26" s="37" t="s">
        <v>24</v>
      </c>
      <c r="B26" s="41">
        <f>SUM(ΙΑΝΟΥΑΡΙΟΣ!B26,ΦΕΒΡΟΥΑΡΙΟΣ!B26,ΜΑΡΤΙΟΣ!B26,ΑΠΡΙΛΙΟΣ!B26,ΜΑΙΟΣ!B26,ΙΟΥΝΙΟΣ!B26,ΙΟΥΛΙΟΣ!B26,ΑΥΓΟΥΣΤΟΣ!B26,ΣΕΠΤΕΜΒΡΙΟΣ!B26,ΟΚΤΩΒΡΙΟΣ!B26,ΝΟΕΜΒΡΙΟΣ!B26,ΔΕΚΕΜΒΡΙΟΣ!B26)</f>
        <v>286</v>
      </c>
      <c r="C26" s="41">
        <f>SUM(ΙΑΝΟΥΑΡΙΟΣ!C26,ΦΕΒΡΟΥΑΡΙΟΣ!C26,ΜΑΡΤΙΟΣ!C26,ΑΠΡΙΛΙΟΣ!C26,ΜΑΙΟΣ!C26,ΙΟΥΝΙΟΣ!C26,ΙΟΥΛΙΟΣ!C26,ΑΥΓΟΥΣΤΟΣ!C26,ΣΕΠΤΕΜΒΡΙΟΣ!C26,ΟΚΤΩΒΡΙΟΣ!C26,ΝΟΕΜΒΡΙΟΣ!C26,ΔΕΚΕΜΒΡΙΟΣ!C26)</f>
        <v>1145</v>
      </c>
      <c r="D26" s="41">
        <f>SUM(ΙΑΝΟΥΑΡΙΟΣ!D26,ΦΕΒΡΟΥΑΡΙΟΣ!D26,ΜΑΡΤΙΟΣ!D26,ΑΠΡΙΛΙΟΣ!D26,ΜΑΙΟΣ!D26,ΙΟΥΝΙΟΣ!D26,ΙΟΥΛΙΟΣ!D26,ΑΥΓΟΥΣΤΟΣ!D26,ΣΕΠΤΕΜΒΡΙΟΣ!D26,ΟΚΤΩΒΡΙΟΣ!D26,ΝΟΕΜΒΡΙΟΣ!D26,ΔΕΚΕΜΒΡΙΟΣ!D26)</f>
        <v>1529</v>
      </c>
      <c r="E26" s="41">
        <f>SUM(ΙΑΝΟΥΑΡΙΟΣ!E26,ΦΕΒΡΟΥΑΡΙΟΣ!E26,ΜΑΡΤΙΟΣ!E26,ΑΠΡΙΛΙΟΣ!E26,ΜΑΙΟΣ!E26,ΙΟΥΝΙΟΣ!E26,ΙΟΥΛΙΟΣ!E26,ΑΥΓΟΥΣΤΟΣ!E26,ΣΕΠΤΕΜΒΡΙΟΣ!E26,ΟΚΤΩΒΡΙΟΣ!E26,ΝΟΕΜΒΡΙΟΣ!E26,ΔΕΚΕΜΒΡΙΟΣ!E26)</f>
        <v>0</v>
      </c>
      <c r="F26" s="41">
        <f>SUM(ΙΑΝΟΥΑΡΙΟΣ!F26,ΦΕΒΡΟΥΑΡΙΟΣ!F26,ΜΑΡΤΙΟΣ!F26,ΑΠΡΙΛΙΟΣ!F26,ΜΑΙΟΣ!F26,ΙΟΥΝΙΟΣ!F26,ΙΟΥΛΙΟΣ!F26,ΑΥΓΟΥΣΤΟΣ!F26,ΣΕΠΤΕΜΒΡΙΟΣ!F26,ΟΚΤΩΒΡΙΟΣ!F26,ΝΟΕΜΒΡΙΟΣ!F26,ΔΕΚΕΜΒΡΙΟΣ!F26)</f>
        <v>0</v>
      </c>
      <c r="G26" s="41">
        <f>SUM(ΙΑΝΟΥΑΡΙΟΣ!G26,ΦΕΒΡΟΥΑΡΙΟΣ!G26,ΜΑΡΤΙΟΣ!G26,ΑΠΡΙΛΙΟΣ!G26,ΜΑΙΟΣ!G26,ΙΟΥΝΙΟΣ!G26,ΙΟΥΛΙΟΣ!G26,ΑΥΓΟΥΣΤΟΣ!G26,ΣΕΠΤΕΜΒΡΙΟΣ!G26,ΟΚΤΩΒΡΙΟΣ!G26,ΝΟΕΜΒΡΙΟΣ!G26,ΔΕΚΕΜΒΡΙΟΣ!G26)</f>
        <v>0</v>
      </c>
      <c r="H26" s="41">
        <f t="shared" si="0"/>
        <v>286</v>
      </c>
      <c r="I26" s="41">
        <f t="shared" si="1"/>
        <v>2674</v>
      </c>
      <c r="J26" s="22">
        <f t="shared" si="2"/>
        <v>7.5033122138706333E-4</v>
      </c>
      <c r="K26" s="22">
        <f t="shared" si="3"/>
        <v>7.4710386193744147E-5</v>
      </c>
    </row>
    <row r="27" spans="1:11" ht="15" customHeight="1">
      <c r="A27" s="37" t="s">
        <v>25</v>
      </c>
      <c r="B27" s="41">
        <f>SUM(ΙΑΝΟΥΑΡΙΟΣ!B27,ΦΕΒΡΟΥΑΡΙΟΣ!B27,ΜΑΡΤΙΟΣ!B27,ΑΠΡΙΛΙΟΣ!B27,ΜΑΙΟΣ!B27,ΙΟΥΝΙΟΣ!B27,ΙΟΥΛΙΟΣ!B27,ΑΥΓΟΥΣΤΟΣ!B27,ΣΕΠΤΕΜΒΡΙΟΣ!B27,ΟΚΤΩΒΡΙΟΣ!B27,ΝΟΕΜΒΡΙΟΣ!B27,ΔΕΚΕΜΒΡΙΟΣ!B27)</f>
        <v>756</v>
      </c>
      <c r="C27" s="41">
        <f>SUM(ΙΑΝΟΥΑΡΙΟΣ!C27,ΦΕΒΡΟΥΑΡΙΟΣ!C27,ΜΑΡΤΙΟΣ!C27,ΑΠΡΙΛΙΟΣ!C27,ΜΑΙΟΣ!C27,ΙΟΥΝΙΟΣ!C27,ΙΟΥΛΙΟΣ!C27,ΑΥΓΟΥΣΤΟΣ!C27,ΣΕΠΤΕΜΒΡΙΟΣ!C27,ΟΚΤΩΒΡΙΟΣ!C27,ΝΟΕΜΒΡΙΟΣ!C27,ΔΕΚΕΜΒΡΙΟΣ!C27)</f>
        <v>11873</v>
      </c>
      <c r="D27" s="41">
        <f>SUM(ΙΑΝΟΥΑΡΙΟΣ!D27,ΦΕΒΡΟΥΑΡΙΟΣ!D27,ΜΑΡΤΙΟΣ!D27,ΑΠΡΙΛΙΟΣ!D27,ΜΑΙΟΣ!D27,ΙΟΥΝΙΟΣ!D27,ΙΟΥΛΙΟΣ!D27,ΑΥΓΟΥΣΤΟΣ!D27,ΣΕΠΤΕΜΒΡΙΟΣ!D27,ΟΚΤΩΒΡΙΟΣ!D27,ΝΟΕΜΒΡΙΟΣ!D27,ΔΕΚΕΜΒΡΙΟΣ!D27)</f>
        <v>13202</v>
      </c>
      <c r="E27" s="41">
        <f>SUM(ΙΑΝΟΥΑΡΙΟΣ!E27,ΦΕΒΡΟΥΑΡΙΟΣ!E27,ΜΑΡΤΙΟΣ!E27,ΑΠΡΙΛΙΟΣ!E27,ΜΑΙΟΣ!E27,ΙΟΥΝΙΟΣ!E27,ΙΟΥΛΙΟΣ!E27,ΑΥΓΟΥΣΤΟΣ!E27,ΣΕΠΤΕΜΒΡΙΟΣ!E27,ΟΚΤΩΒΡΙΟΣ!E27,ΝΟΕΜΒΡΙΟΣ!E27,ΔΕΚΕΜΒΡΙΟΣ!E27)</f>
        <v>0</v>
      </c>
      <c r="F27" s="41">
        <f>SUM(ΙΑΝΟΥΑΡΙΟΣ!F27,ΦΕΒΡΟΥΑΡΙΟΣ!F27,ΜΑΡΤΙΟΣ!F27,ΑΠΡΙΛΙΟΣ!F27,ΜΑΙΟΣ!F27,ΙΟΥΝΙΟΣ!F27,ΙΟΥΛΙΟΣ!F27,ΑΥΓΟΥΣΤΟΣ!F27,ΣΕΠΤΕΜΒΡΙΟΣ!F27,ΟΚΤΩΒΡΙΟΣ!F27,ΝΟΕΜΒΡΙΟΣ!F27,ΔΕΚΕΜΒΡΙΟΣ!F27)</f>
        <v>0</v>
      </c>
      <c r="G27" s="41">
        <f>SUM(ΙΑΝΟΥΑΡΙΟΣ!G27,ΦΕΒΡΟΥΑΡΙΟΣ!G27,ΜΑΡΤΙΟΣ!G27,ΑΠΡΙΛΙΟΣ!G27,ΜΑΙΟΣ!G27,ΙΟΥΝΙΟΣ!G27,ΙΟΥΛΙΟΣ!G27,ΑΥΓΟΥΣΤΟΣ!G27,ΣΕΠΤΕΜΒΡΙΟΣ!G27,ΟΚΤΩΒΡΙΟΣ!G27,ΝΟΕΜΒΡΙΟΣ!G27,ΔΕΚΕΜΒΡΙΟΣ!G27)</f>
        <v>0</v>
      </c>
      <c r="H27" s="41">
        <f t="shared" si="0"/>
        <v>756</v>
      </c>
      <c r="I27" s="41">
        <f t="shared" si="1"/>
        <v>25075</v>
      </c>
      <c r="J27" s="22">
        <f t="shared" si="2"/>
        <v>1.983393018771398E-3</v>
      </c>
      <c r="K27" s="22">
        <f t="shared" si="3"/>
        <v>7.0058449282278776E-4</v>
      </c>
    </row>
    <row r="28" spans="1:11" ht="15" customHeight="1">
      <c r="A28" s="37" t="s">
        <v>26</v>
      </c>
      <c r="B28" s="41">
        <f>SUM(ΙΑΝΟΥΑΡΙΟΣ!B28,ΦΕΒΡΟΥΑΡΙΟΣ!B28,ΜΑΡΤΙΟΣ!B28,ΑΠΡΙΛΙΟΣ!B28,ΜΑΙΟΣ!B28,ΙΟΥΝΙΟΣ!B28,ΙΟΥΛΙΟΣ!B28,ΑΥΓΟΥΣΤΟΣ!B28,ΣΕΠΤΕΜΒΡΙΟΣ!B28,ΟΚΤΩΒΡΙΟΣ!B28,ΝΟΕΜΒΡΙΟΣ!B28,ΔΕΚΕΜΒΡΙΟΣ!B28)</f>
        <v>3450</v>
      </c>
      <c r="C28" s="41">
        <f>SUM(ΙΑΝΟΥΑΡΙΟΣ!C28,ΦΕΒΡΟΥΑΡΙΟΣ!C28,ΜΑΡΤΙΟΣ!C28,ΑΠΡΙΛΙΟΣ!C28,ΜΑΙΟΣ!C28,ΙΟΥΝΙΟΣ!C28,ΙΟΥΛΙΟΣ!C28,ΑΥΓΟΥΣΤΟΣ!C28,ΣΕΠΤΕΜΒΡΙΟΣ!C28,ΟΚΤΩΒΡΙΟΣ!C28,ΝΟΕΜΒΡΙΟΣ!C28,ΔΕΚΕΜΒΡΙΟΣ!C28)</f>
        <v>83053</v>
      </c>
      <c r="D28" s="41">
        <f>SUM(ΙΑΝΟΥΑΡΙΟΣ!D28,ΦΕΒΡΟΥΑΡΙΟΣ!D28,ΜΑΡΤΙΟΣ!D28,ΑΠΡΙΛΙΟΣ!D28,ΜΑΙΟΣ!D28,ΙΟΥΝΙΟΣ!D28,ΙΟΥΛΙΟΣ!D28,ΑΥΓΟΥΣΤΟΣ!D28,ΣΕΠΤΕΜΒΡΙΟΣ!D28,ΟΚΤΩΒΡΙΟΣ!D28,ΝΟΕΜΒΡΙΟΣ!D28,ΔΕΚΕΜΒΡΙΟΣ!D28)</f>
        <v>87706</v>
      </c>
      <c r="E28" s="41">
        <f>SUM(ΙΑΝΟΥΑΡΙΟΣ!E28,ΦΕΒΡΟΥΑΡΙΟΣ!E28,ΜΑΡΤΙΟΣ!E28,ΑΠΡΙΛΙΟΣ!E28,ΜΑΙΟΣ!E28,ΙΟΥΝΙΟΣ!E28,ΙΟΥΛΙΟΣ!E28,ΑΥΓΟΥΣΤΟΣ!E28,ΣΕΠΤΕΜΒΡΙΟΣ!E28,ΟΚΤΩΒΡΙΟΣ!E28,ΝΟΕΜΒΡΙΟΣ!E28,ΔΕΚΕΜΒΡΙΟΣ!E28)</f>
        <v>10196</v>
      </c>
      <c r="F28" s="41">
        <f>SUM(ΙΑΝΟΥΑΡΙΟΣ!F28,ΦΕΒΡΟΥΑΡΙΟΣ!F28,ΜΑΡΤΙΟΣ!F28,ΑΠΡΙΛΙΟΣ!F28,ΜΑΙΟΣ!F28,ΙΟΥΝΙΟΣ!F28,ΙΟΥΛΙΟΣ!F28,ΑΥΓΟΥΣΤΟΣ!F28,ΣΕΠΤΕΜΒΡΙΟΣ!F28,ΟΚΤΩΒΡΙΟΣ!F28,ΝΟΕΜΒΡΙΟΣ!F28,ΔΕΚΕΜΒΡΙΟΣ!F28)</f>
        <v>680384</v>
      </c>
      <c r="G28" s="41">
        <f>SUM(ΙΑΝΟΥΑΡΙΟΣ!G28,ΦΕΒΡΟΥΑΡΙΟΣ!G28,ΜΑΡΤΙΟΣ!G28,ΑΠΡΙΛΙΟΣ!G28,ΜΑΙΟΣ!G28,ΙΟΥΝΙΟΣ!G28,ΙΟΥΛΙΟΣ!G28,ΑΥΓΟΥΣΤΟΣ!G28,ΣΕΠΤΕΜΒΡΙΟΣ!G28,ΟΚΤΩΒΡΙΟΣ!G28,ΝΟΕΜΒΡΙΟΣ!G28,ΔΕΚΕΜΒΡΙΟΣ!G28)</f>
        <v>686953</v>
      </c>
      <c r="H28" s="41">
        <f t="shared" si="0"/>
        <v>13646</v>
      </c>
      <c r="I28" s="41">
        <f t="shared" si="1"/>
        <v>1538096</v>
      </c>
      <c r="J28" s="22">
        <f t="shared" si="2"/>
        <v>3.5800768695971562E-2</v>
      </c>
      <c r="K28" s="22">
        <f t="shared" si="3"/>
        <v>4.297372706172517E-2</v>
      </c>
    </row>
    <row r="29" spans="1:11" ht="15" customHeight="1">
      <c r="A29" s="37" t="s">
        <v>27</v>
      </c>
      <c r="B29" s="41">
        <f>SUM(ΙΑΝΟΥΑΡΙΟΣ!B29,ΦΕΒΡΟΥΑΡΙΟΣ!B29,ΜΑΡΤΙΟΣ!B29,ΑΠΡΙΛΙΟΣ!B29,ΜΑΙΟΣ!B29,ΙΟΥΝΙΟΣ!B29,ΙΟΥΛΙΟΣ!B29,ΑΥΓΟΥΣΤΟΣ!B29,ΣΕΠΤΕΜΒΡΙΟΣ!B29,ΟΚΤΩΒΡΙΟΣ!B29,ΝΟΕΜΒΡΙΟΣ!B29,ΔΕΚΕΜΒΡΙΟΣ!B29)</f>
        <v>907</v>
      </c>
      <c r="C29" s="41">
        <f>SUM(ΙΑΝΟΥΑΡΙΟΣ!C29,ΦΕΒΡΟΥΑΡΙΟΣ!C29,ΜΑΡΤΙΟΣ!C29,ΑΠΡΙΛΙΟΣ!C29,ΜΑΙΟΣ!C29,ΙΟΥΝΙΟΣ!C29,ΙΟΥΛΙΟΣ!C29,ΑΥΓΟΥΣΤΟΣ!C29,ΣΕΠΤΕΜΒΡΙΟΣ!C29,ΟΚΤΩΒΡΙΟΣ!C29,ΝΟΕΜΒΡΙΟΣ!C29,ΔΕΚΕΜΒΡΙΟΣ!C29)</f>
        <v>7138</v>
      </c>
      <c r="D29" s="41">
        <f>SUM(ΙΑΝΟΥΑΡΙΟΣ!D29,ΦΕΒΡΟΥΑΡΙΟΣ!D29,ΜΑΡΤΙΟΣ!D29,ΑΠΡΙΛΙΟΣ!D29,ΜΑΙΟΣ!D29,ΙΟΥΝΙΟΣ!D29,ΙΟΥΛΙΟΣ!D29,ΑΥΓΟΥΣΤΟΣ!D29,ΣΕΠΤΕΜΒΡΙΟΣ!D29,ΟΚΤΩΒΡΙΟΣ!D29,ΝΟΕΜΒΡΙΟΣ!D29,ΔΕΚΕΜΒΡΙΟΣ!D29)</f>
        <v>8116</v>
      </c>
      <c r="E29" s="41">
        <f>SUM(ΙΑΝΟΥΑΡΙΟΣ!E29,ΦΕΒΡΟΥΑΡΙΟΣ!E29,ΜΑΡΤΙΟΣ!E29,ΑΠΡΙΛΙΟΣ!E29,ΜΑΙΟΣ!E29,ΙΟΥΝΙΟΣ!E29,ΙΟΥΛΙΟΣ!E29,ΑΥΓΟΥΣΤΟΣ!E29,ΣΕΠΤΕΜΒΡΙΟΣ!E29,ΟΚΤΩΒΡΙΟΣ!E29,ΝΟΕΜΒΡΙΟΣ!E29,ΔΕΚΕΜΒΡΙΟΣ!E29)</f>
        <v>0</v>
      </c>
      <c r="F29" s="41">
        <f>SUM(ΙΑΝΟΥΑΡΙΟΣ!F29,ΦΕΒΡΟΥΑΡΙΟΣ!F29,ΜΑΡΤΙΟΣ!F29,ΑΠΡΙΛΙΟΣ!F29,ΜΑΙΟΣ!F29,ΙΟΥΝΙΟΣ!F29,ΙΟΥΛΙΟΣ!F29,ΑΥΓΟΥΣΤΟΣ!F29,ΣΕΠΤΕΜΒΡΙΟΣ!F29,ΟΚΤΩΒΡΙΟΣ!F29,ΝΟΕΜΒΡΙΟΣ!F29,ΔΕΚΕΜΒΡΙΟΣ!F29)</f>
        <v>0</v>
      </c>
      <c r="G29" s="41">
        <f>SUM(ΙΑΝΟΥΑΡΙΟΣ!G29,ΦΕΒΡΟΥΑΡΙΟΣ!G29,ΜΑΡΤΙΟΣ!G29,ΑΠΡΙΛΙΟΣ!G29,ΜΑΙΟΣ!G29,ΙΟΥΝΙΟΣ!G29,ΙΟΥΛΙΟΣ!G29,ΑΥΓΟΥΣΤΟΣ!G29,ΣΕΠΤΕΜΒΡΙΟΣ!G29,ΟΚΤΩΒΡΙΟΣ!G29,ΝΟΕΜΒΡΙΟΣ!G29,ΔΕΚΕΜΒΡΙΟΣ!G29)</f>
        <v>0</v>
      </c>
      <c r="H29" s="41">
        <f t="shared" si="0"/>
        <v>907</v>
      </c>
      <c r="I29" s="41">
        <f t="shared" si="1"/>
        <v>15254</v>
      </c>
      <c r="J29" s="22">
        <f t="shared" si="2"/>
        <v>2.3795469153778549E-3</v>
      </c>
      <c r="K29" s="22">
        <f t="shared" si="3"/>
        <v>4.2619006394890548E-4</v>
      </c>
    </row>
    <row r="30" spans="1:11" ht="15" customHeight="1">
      <c r="A30" s="37" t="s">
        <v>28</v>
      </c>
      <c r="B30" s="41">
        <f>SUM(ΙΑΝΟΥΑΡΙΟΣ!B30,ΦΕΒΡΟΥΑΡΙΟΣ!B30,ΜΑΡΤΙΟΣ!B30,ΑΠΡΙΛΙΟΣ!B30,ΜΑΙΟΣ!B30,ΙΟΥΝΙΟΣ!B30,ΙΟΥΛΙΟΣ!B30,ΑΥΓΟΥΣΤΟΣ!B30,ΣΕΠΤΕΜΒΡΙΟΣ!B30,ΟΚΤΩΒΡΙΟΣ!B30,ΝΟΕΜΒΡΙΟΣ!B30,ΔΕΚΕΜΒΡΙΟΣ!B30)</f>
        <v>2406</v>
      </c>
      <c r="C30" s="41">
        <f>SUM(ΙΑΝΟΥΑΡΙΟΣ!C30,ΦΕΒΡΟΥΑΡΙΟΣ!C30,ΜΑΡΤΙΟΣ!C30,ΑΠΡΙΛΙΟΣ!C30,ΜΑΙΟΣ!C30,ΙΟΥΝΙΟΣ!C30,ΙΟΥΛΙΟΣ!C30,ΑΥΓΟΥΣΤΟΣ!C30,ΣΕΠΤΕΜΒΡΙΟΣ!C30,ΟΚΤΩΒΡΙΟΣ!C30,ΝΟΕΜΒΡΙΟΣ!C30,ΔΕΚΕΜΒΡΙΟΣ!C30)</f>
        <v>36834</v>
      </c>
      <c r="D30" s="41">
        <f>SUM(ΙΑΝΟΥΑΡΙΟΣ!D30,ΦΕΒΡΟΥΑΡΙΟΣ!D30,ΜΑΡΤΙΟΣ!D30,ΑΠΡΙΛΙΟΣ!D30,ΜΑΙΟΣ!D30,ΙΟΥΝΙΟΣ!D30,ΙΟΥΛΙΟΣ!D30,ΑΥΓΟΥΣΤΟΣ!D30,ΣΕΠΤΕΜΒΡΙΟΣ!D30,ΟΚΤΩΒΡΙΟΣ!D30,ΝΟΕΜΒΡΙΟΣ!D30,ΔΕΚΕΜΒΡΙΟΣ!D30)</f>
        <v>36614</v>
      </c>
      <c r="E30" s="41">
        <f>SUM(ΙΑΝΟΥΑΡΙΟΣ!E30,ΦΕΒΡΟΥΑΡΙΟΣ!E30,ΜΑΡΤΙΟΣ!E30,ΑΠΡΙΛΙΟΣ!E30,ΜΑΙΟΣ!E30,ΙΟΥΝΙΟΣ!E30,ΙΟΥΛΙΟΣ!E30,ΑΥΓΟΥΣΤΟΣ!E30,ΣΕΠΤΕΜΒΡΙΟΣ!E30,ΟΚΤΩΒΡΙΟΣ!E30,ΝΟΕΜΒΡΙΟΣ!E30,ΔΕΚΕΜΒΡΙΟΣ!E30)</f>
        <v>88</v>
      </c>
      <c r="F30" s="41">
        <f>SUM(ΙΑΝΟΥΑΡΙΟΣ!F30,ΦΕΒΡΟΥΑΡΙΟΣ!F30,ΜΑΡΤΙΟΣ!F30,ΑΠΡΙΛΙΟΣ!F30,ΜΑΙΟΣ!F30,ΙΟΥΝΙΟΣ!F30,ΙΟΥΛΙΟΣ!F30,ΑΥΓΟΥΣΤΟΣ!F30,ΣΕΠΤΕΜΒΡΙΟΣ!F30,ΟΚΤΩΒΡΙΟΣ!F30,ΝΟΕΜΒΡΙΟΣ!F30,ΔΕΚΕΜΒΡΙΟΣ!F30)</f>
        <v>2082</v>
      </c>
      <c r="G30" s="41">
        <f>SUM(ΙΑΝΟΥΑΡΙΟΣ!G30,ΦΕΒΡΟΥΑΡΙΟΣ!G30,ΜΑΡΤΙΟΣ!G30,ΑΠΡΙΛΙΟΣ!G30,ΜΑΙΟΣ!G30,ΙΟΥΝΙΟΣ!G30,ΙΟΥΛΙΟΣ!G30,ΑΥΓΟΥΣΤΟΣ!G30,ΣΕΠΤΕΜΒΡΙΟΣ!G30,ΟΚΤΩΒΡΙΟΣ!G30,ΝΟΕΜΒΡΙΟΣ!G30,ΔΕΚΕΜΒΡΙΟΣ!G30)</f>
        <v>2044</v>
      </c>
      <c r="H30" s="41">
        <f t="shared" si="0"/>
        <v>2494</v>
      </c>
      <c r="I30" s="41">
        <f t="shared" si="1"/>
        <v>77574</v>
      </c>
      <c r="J30" s="22">
        <f t="shared" si="2"/>
        <v>6.5430981333543213E-3</v>
      </c>
      <c r="K30" s="22">
        <f t="shared" si="3"/>
        <v>2.1673835073274155E-3</v>
      </c>
    </row>
    <row r="31" spans="1:11" ht="15" customHeight="1">
      <c r="A31" s="37" t="s">
        <v>29</v>
      </c>
      <c r="B31" s="41">
        <f>SUM(ΙΑΝΟΥΑΡΙΟΣ!B31,ΦΕΒΡΟΥΑΡΙΟΣ!B31,ΜΑΡΤΙΟΣ!B31,ΑΠΡΙΛΙΟΣ!B31,ΜΑΙΟΣ!B31,ΙΟΥΝΙΟΣ!B31,ΙΟΥΛΙΟΣ!B31,ΑΥΓΟΥΣΤΟΣ!B31,ΣΕΠΤΕΜΒΡΙΟΣ!B31,ΟΚΤΩΒΡΙΟΣ!B31,ΝΟΕΜΒΡΙΟΣ!B31,ΔΕΚΕΜΒΡΙΟΣ!B31)</f>
        <v>2016</v>
      </c>
      <c r="C31" s="41">
        <f>SUM(ΙΑΝΟΥΑΡΙΟΣ!C31,ΦΕΒΡΟΥΑΡΙΟΣ!C31,ΜΑΡΤΙΟΣ!C31,ΑΠΡΙΛΙΟΣ!C31,ΜΑΙΟΣ!C31,ΙΟΥΝΙΟΣ!C31,ΙΟΥΛΙΟΣ!C31,ΑΥΓΟΥΣΤΟΣ!C31,ΣΕΠΤΕΜΒΡΙΟΣ!C31,ΟΚΤΩΒΡΙΟΣ!C31,ΝΟΕΜΒΡΙΟΣ!C31,ΔΕΚΕΜΒΡΙΟΣ!C31)</f>
        <v>32118</v>
      </c>
      <c r="D31" s="41">
        <f>SUM(ΙΑΝΟΥΑΡΙΟΣ!D31,ΦΕΒΡΟΥΑΡΙΟΣ!D31,ΜΑΡΤΙΟΣ!D31,ΑΠΡΙΛΙΟΣ!D31,ΜΑΙΟΣ!D31,ΙΟΥΝΙΟΣ!D31,ΙΟΥΛΙΟΣ!D31,ΑΥΓΟΥΣΤΟΣ!D31,ΣΕΠΤΕΜΒΡΙΟΣ!D31,ΟΚΤΩΒΡΙΟΣ!D31,ΝΟΕΜΒΡΙΟΣ!D31,ΔΕΚΕΜΒΡΙΟΣ!D31)</f>
        <v>32593</v>
      </c>
      <c r="E31" s="41">
        <f>SUM(ΙΑΝΟΥΑΡΙΟΣ!E31,ΦΕΒΡΟΥΑΡΙΟΣ!E31,ΜΑΡΤΙΟΣ!E31,ΑΠΡΙΛΙΟΣ!E31,ΜΑΙΟΣ!E31,ΙΟΥΝΙΟΣ!E31,ΙΟΥΛΙΟΣ!E31,ΑΥΓΟΥΣΤΟΣ!E31,ΣΕΠΤΕΜΒΡΙΟΣ!E31,ΟΚΤΩΒΡΙΟΣ!E31,ΝΟΕΜΒΡΙΟΣ!E31,ΔΕΚΕΜΒΡΙΟΣ!E31)</f>
        <v>0</v>
      </c>
      <c r="F31" s="41">
        <f>SUM(ΙΑΝΟΥΑΡΙΟΣ!F31,ΦΕΒΡΟΥΑΡΙΟΣ!F31,ΜΑΡΤΙΟΣ!F31,ΑΠΡΙΛΙΟΣ!F31,ΜΑΙΟΣ!F31,ΙΟΥΝΙΟΣ!F31,ΙΟΥΛΙΟΣ!F31,ΑΥΓΟΥΣΤΟΣ!F31,ΣΕΠΤΕΜΒΡΙΟΣ!F31,ΟΚΤΩΒΡΙΟΣ!F31,ΝΟΕΜΒΡΙΟΣ!F31,ΔΕΚΕΜΒΡΙΟΣ!F31)</f>
        <v>0</v>
      </c>
      <c r="G31" s="41">
        <f>SUM(ΙΑΝΟΥΑΡΙΟΣ!G31,ΦΕΒΡΟΥΑΡΙΟΣ!G31,ΜΑΡΤΙΟΣ!G31,ΑΠΡΙΛΙΟΣ!G31,ΜΑΙΟΣ!G31,ΙΟΥΝΙΟΣ!G31,ΙΟΥΛΙΟΣ!G31,ΑΥΓΟΥΣΤΟΣ!G31,ΣΕΠΤΕΜΒΡΙΟΣ!G31,ΟΚΤΩΒΡΙΟΣ!G31,ΝΟΕΜΒΡΙΟΣ!G31,ΔΕΚΕΜΒΡΙΟΣ!G31)</f>
        <v>0</v>
      </c>
      <c r="H31" s="41">
        <f t="shared" si="0"/>
        <v>2016</v>
      </c>
      <c r="I31" s="41">
        <f t="shared" si="1"/>
        <v>64711</v>
      </c>
      <c r="J31" s="22">
        <f t="shared" si="2"/>
        <v>5.289048050057062E-3</v>
      </c>
      <c r="K31" s="22">
        <f t="shared" si="3"/>
        <v>1.8079969338008143E-3</v>
      </c>
    </row>
    <row r="32" spans="1:11" ht="15" customHeight="1">
      <c r="A32" s="37" t="s">
        <v>30</v>
      </c>
      <c r="B32" s="41">
        <f>SUM(ΙΑΝΟΥΑΡΙΟΣ!B32,ΦΕΒΡΟΥΑΡΙΟΣ!B32,ΜΑΡΤΙΟΣ!B32,ΑΠΡΙΛΙΟΣ!B32,ΜΑΙΟΣ!B32,ΙΟΥΝΙΟΣ!B32,ΙΟΥΛΙΟΣ!B32,ΑΥΓΟΥΣΤΟΣ!B32,ΣΕΠΤΕΜΒΡΙΟΣ!B32,ΟΚΤΩΒΡΙΟΣ!B32,ΝΟΕΜΒΡΙΟΣ!B32,ΔΕΚΕΜΒΡΙΟΣ!B32)</f>
        <v>4403</v>
      </c>
      <c r="C32" s="41">
        <f>SUM(ΙΑΝΟΥΑΡΙΟΣ!C32,ΦΕΒΡΟΥΑΡΙΟΣ!C32,ΜΑΡΤΙΟΣ!C32,ΑΠΡΙΛΙΟΣ!C32,ΜΑΙΟΣ!C32,ΙΟΥΝΙΟΣ!C32,ΙΟΥΛΙΟΣ!C32,ΑΥΓΟΥΣΤΟΣ!C32,ΣΕΠΤΕΜΒΡΙΟΣ!C32,ΟΚΤΩΒΡΙΟΣ!C32,ΝΟΕΜΒΡΙΟΣ!C32,ΔΕΚΕΜΒΡΙΟΣ!C32)</f>
        <v>137823</v>
      </c>
      <c r="D32" s="41">
        <f>SUM(ΙΑΝΟΥΑΡΙΟΣ!D32,ΦΕΒΡΟΥΑΡΙΟΣ!D32,ΜΑΡΤΙΟΣ!D32,ΑΠΡΙΛΙΟΣ!D32,ΜΑΙΟΣ!D32,ΙΟΥΝΙΟΣ!D32,ΙΟΥΛΙΟΣ!D32,ΑΥΓΟΥΣΤΟΣ!D32,ΣΕΠΤΕΜΒΡΙΟΣ!D32,ΟΚΤΩΒΡΙΟΣ!D32,ΝΟΕΜΒΡΙΟΣ!D32,ΔΕΚΕΜΒΡΙΟΣ!D32)</f>
        <v>142863</v>
      </c>
      <c r="E32" s="41">
        <f>SUM(ΙΑΝΟΥΑΡΙΟΣ!E32,ΦΕΒΡΟΥΑΡΙΟΣ!E32,ΜΑΡΤΙΟΣ!E32,ΑΠΡΙΛΙΟΣ!E32,ΜΑΙΟΣ!E32,ΙΟΥΝΙΟΣ!E32,ΙΟΥΛΙΟΣ!E32,ΑΥΓΟΥΣΤΟΣ!E32,ΣΕΠΤΕΜΒΡΙΟΣ!E32,ΟΚΤΩΒΡΙΟΣ!E32,ΝΟΕΜΒΡΙΟΣ!E32,ΔΕΚΕΜΒΡΙΟΣ!E32)</f>
        <v>8280</v>
      </c>
      <c r="F32" s="41">
        <f>SUM(ΙΑΝΟΥΑΡΙΟΣ!F32,ΦΕΒΡΟΥΑΡΙΟΣ!F32,ΜΑΡΤΙΟΣ!F32,ΑΠΡΙΛΙΟΣ!F32,ΜΑΙΟΣ!F32,ΙΟΥΝΙΟΣ!F32,ΙΟΥΛΙΟΣ!F32,ΑΥΓΟΥΣΤΟΣ!F32,ΣΕΠΤΕΜΒΡΙΟΣ!F32,ΟΚΤΩΒΡΙΟΣ!F32,ΝΟΕΜΒΡΙΟΣ!F32,ΔΕΚΕΜΒΡΙΟΣ!F32)</f>
        <v>362452</v>
      </c>
      <c r="G32" s="41">
        <f>SUM(ΙΑΝΟΥΑΡΙΟΣ!G32,ΦΕΒΡΟΥΑΡΙΟΣ!G32,ΜΑΡΤΙΟΣ!G32,ΑΠΡΙΛΙΟΣ!G32,ΜΑΙΟΣ!G32,ΙΟΥΝΙΟΣ!G32,ΙΟΥΛΙΟΣ!G32,ΑΥΓΟΥΣΤΟΣ!G32,ΣΕΠΤΕΜΒΡΙΟΣ!G32,ΟΚΤΩΒΡΙΟΣ!G32,ΝΟΕΜΒΡΙΟΣ!G32,ΔΕΚΕΜΒΡΙΟΣ!G32)</f>
        <v>368106</v>
      </c>
      <c r="H32" s="41">
        <f t="shared" si="0"/>
        <v>12683</v>
      </c>
      <c r="I32" s="41">
        <f t="shared" si="1"/>
        <v>1011244</v>
      </c>
      <c r="J32" s="22">
        <f t="shared" si="2"/>
        <v>3.3274303779203235E-2</v>
      </c>
      <c r="K32" s="22">
        <f t="shared" si="3"/>
        <v>2.8253713454041363E-2</v>
      </c>
    </row>
    <row r="33" spans="1:11" ht="15" customHeight="1">
      <c r="A33" s="37" t="s">
        <v>31</v>
      </c>
      <c r="B33" s="41">
        <f>SUM(ΙΑΝΟΥΑΡΙΟΣ!B33,ΦΕΒΡΟΥΑΡΙΟΣ!B33,ΜΑΡΤΙΟΣ!B33,ΑΠΡΙΛΙΟΣ!B33,ΜΑΙΟΣ!B33,ΙΟΥΝΙΟΣ!B33,ΙΟΥΛΙΟΣ!B33,ΑΥΓΟΥΣΤΟΣ!B33,ΣΕΠΤΕΜΒΡΙΟΣ!B33,ΟΚΤΩΒΡΙΟΣ!B33,ΝΟΕΜΒΡΙΟΣ!B33,ΔΕΚΕΜΒΡΙΟΣ!B33)</f>
        <v>4310</v>
      </c>
      <c r="C33" s="41">
        <f>SUM(ΙΑΝΟΥΑΡΙΟΣ!C33,ΦΕΒΡΟΥΑΡΙΟΣ!C33,ΜΑΡΤΙΟΣ!C33,ΑΠΡΙΛΙΟΣ!C33,ΜΑΙΟΣ!C33,ΙΟΥΝΙΟΣ!C33,ΙΟΥΛΙΟΣ!C33,ΑΥΓΟΥΣΤΟΣ!C33,ΣΕΠΤΕΜΒΡΙΟΣ!C33,ΟΚΤΩΒΡΙΟΣ!C33,ΝΟΕΜΒΡΙΟΣ!C33,ΔΕΚΕΜΒΡΙΟΣ!C33)</f>
        <v>115915</v>
      </c>
      <c r="D33" s="41">
        <f>SUM(ΙΑΝΟΥΑΡΙΟΣ!D33,ΦΕΒΡΟΥΑΡΙΟΣ!D33,ΜΑΡΤΙΟΣ!D33,ΑΠΡΙΛΙΟΣ!D33,ΜΑΙΟΣ!D33,ΙΟΥΝΙΟΣ!D33,ΙΟΥΛΙΟΣ!D33,ΑΥΓΟΥΣΤΟΣ!D33,ΣΕΠΤΕΜΒΡΙΟΣ!D33,ΟΚΤΩΒΡΙΟΣ!D33,ΝΟΕΜΒΡΙΟΣ!D33,ΔΕΚΕΜΒΡΙΟΣ!D33)</f>
        <v>119430</v>
      </c>
      <c r="E33" s="41">
        <f>SUM(ΙΑΝΟΥΑΡΙΟΣ!E33,ΦΕΒΡΟΥΑΡΙΟΣ!E33,ΜΑΡΤΙΟΣ!E33,ΑΠΡΙΛΙΟΣ!E33,ΜΑΙΟΣ!E33,ΙΟΥΝΙΟΣ!E33,ΙΟΥΛΙΟΣ!E33,ΑΥΓΟΥΣΤΟΣ!E33,ΣΕΠΤΕΜΒΡΙΟΣ!E33,ΟΚΤΩΒΡΙΟΣ!E33,ΝΟΕΜΒΡΙΟΣ!E33,ΔΕΚΕΜΒΡΙΟΣ!E33)</f>
        <v>384</v>
      </c>
      <c r="F33" s="41">
        <f>SUM(ΙΑΝΟΥΑΡΙΟΣ!F33,ΦΕΒΡΟΥΑΡΙΟΣ!F33,ΜΑΡΤΙΟΣ!F33,ΑΠΡΙΛΙΟΣ!F33,ΜΑΙΟΣ!F33,ΙΟΥΝΙΟΣ!F33,ΙΟΥΛΙΟΣ!F33,ΑΥΓΟΥΣΤΟΣ!F33,ΣΕΠΤΕΜΒΡΙΟΣ!F33,ΟΚΤΩΒΡΙΟΣ!F33,ΝΟΕΜΒΡΙΟΣ!F33,ΔΕΚΕΜΒΡΙΟΣ!F33)</f>
        <v>19760</v>
      </c>
      <c r="G33" s="41">
        <f>SUM(ΙΑΝΟΥΑΡΙΟΣ!G33,ΦΕΒΡΟΥΑΡΙΟΣ!G33,ΜΑΡΤΙΟΣ!G33,ΑΠΡΙΛΙΟΣ!G33,ΜΑΙΟΣ!G33,ΙΟΥΝΙΟΣ!G33,ΙΟΥΛΙΟΣ!G33,ΑΥΓΟΥΣΤΟΣ!G33,ΣΕΠΤΕΜΒΡΙΟΣ!G33,ΟΚΤΩΒΡΙΟΣ!G33,ΝΟΕΜΒΡΙΟΣ!G33,ΔΕΚΕΜΒΡΙΟΣ!G33)</f>
        <v>19515</v>
      </c>
      <c r="H33" s="41">
        <f t="shared" si="0"/>
        <v>4694</v>
      </c>
      <c r="I33" s="41">
        <f t="shared" si="1"/>
        <v>274620</v>
      </c>
      <c r="J33" s="22">
        <f t="shared" si="2"/>
        <v>1.2314876759408655E-2</v>
      </c>
      <c r="K33" s="22">
        <f t="shared" si="3"/>
        <v>7.6727622500097296E-3</v>
      </c>
    </row>
    <row r="34" spans="1:11" ht="15" customHeight="1">
      <c r="A34" s="37" t="s">
        <v>32</v>
      </c>
      <c r="B34" s="41">
        <f>SUM(ΙΑΝΟΥΑΡΙΟΣ!B34,ΦΕΒΡΟΥΑΡΙΟΣ!B34,ΜΑΡΤΙΟΣ!B34,ΑΠΡΙΛΙΟΣ!B34,ΜΑΙΟΣ!B34,ΙΟΥΝΙΟΣ!B34,ΙΟΥΛΙΟΣ!B34,ΑΥΓΟΥΣΤΟΣ!B34,ΣΕΠΤΕΜΒΡΙΟΣ!B34,ΟΚΤΩΒΡΙΟΣ!B34,ΝΟΕΜΒΡΙΟΣ!B34,ΔΕΚΕΜΒΡΙΟΣ!B34)</f>
        <v>2820</v>
      </c>
      <c r="C34" s="41">
        <f>SUM(ΙΑΝΟΥΑΡΙΟΣ!C34,ΦΕΒΡΟΥΑΡΙΟΣ!C34,ΜΑΡΤΙΟΣ!C34,ΑΠΡΙΛΙΟΣ!C34,ΜΑΙΟΣ!C34,ΙΟΥΝΙΟΣ!C34,ΙΟΥΛΙΟΣ!C34,ΑΥΓΟΥΣΤΟΣ!C34,ΣΕΠΤΕΜΒΡΙΟΣ!C34,ΟΚΤΩΒΡΙΟΣ!C34,ΝΟΕΜΒΡΙΟΣ!C34,ΔΕΚΕΜΒΡΙΟΣ!C34)</f>
        <v>44894</v>
      </c>
      <c r="D34" s="41">
        <f>SUM(ΙΑΝΟΥΑΡΙΟΣ!D34,ΦΕΒΡΟΥΑΡΙΟΣ!D34,ΜΑΡΤΙΟΣ!D34,ΑΠΡΙΛΙΟΣ!D34,ΜΑΙΟΣ!D34,ΙΟΥΝΙΟΣ!D34,ΙΟΥΛΙΟΣ!D34,ΑΥΓΟΥΣΤΟΣ!D34,ΣΕΠΤΕΜΒΡΙΟΣ!D34,ΟΚΤΩΒΡΙΟΣ!D34,ΝΟΕΜΒΡΙΟΣ!D34,ΔΕΚΕΜΒΡΙΟΣ!D34)</f>
        <v>47140</v>
      </c>
      <c r="E34" s="41">
        <f>SUM(ΙΑΝΟΥΑΡΙΟΣ!E34,ΦΕΒΡΟΥΑΡΙΟΣ!E34,ΜΑΡΤΙΟΣ!E34,ΑΠΡΙΛΙΟΣ!E34,ΜΑΙΟΣ!E34,ΙΟΥΝΙΟΣ!E34,ΙΟΥΛΙΟΣ!E34,ΑΥΓΟΥΣΤΟΣ!E34,ΣΕΠΤΕΜΒΡΙΟΣ!E34,ΟΚΤΩΒΡΙΟΣ!E34,ΝΟΕΜΒΡΙΟΣ!E34,ΔΕΚΕΜΒΡΙΟΣ!E34)</f>
        <v>0</v>
      </c>
      <c r="F34" s="41">
        <f>SUM(ΙΑΝΟΥΑΡΙΟΣ!F34,ΦΕΒΡΟΥΑΡΙΟΣ!F34,ΜΑΡΤΙΟΣ!F34,ΑΠΡΙΛΙΟΣ!F34,ΜΑΙΟΣ!F34,ΙΟΥΝΙΟΣ!F34,ΙΟΥΛΙΟΣ!F34,ΑΥΓΟΥΣΤΟΣ!F34,ΣΕΠΤΕΜΒΡΙΟΣ!F34,ΟΚΤΩΒΡΙΟΣ!F34,ΝΟΕΜΒΡΙΟΣ!F34,ΔΕΚΕΜΒΡΙΟΣ!F34)</f>
        <v>0</v>
      </c>
      <c r="G34" s="41">
        <f>SUM(ΙΑΝΟΥΑΡΙΟΣ!G34,ΦΕΒΡΟΥΑΡΙΟΣ!G34,ΜΑΡΤΙΟΣ!G34,ΑΠΡΙΛΙΟΣ!G34,ΜΑΙΟΣ!G34,ΙΟΥΝΙΟΣ!G34,ΙΟΥΛΙΟΣ!G34,ΑΥΓΟΥΣΤΟΣ!G34,ΣΕΠΤΕΜΒΡΙΟΣ!G34,ΟΚΤΩΒΡΙΟΣ!G34,ΝΟΕΜΒΡΙΟΣ!G34,ΔΕΚΕΜΒΡΙΟΣ!G34)</f>
        <v>0</v>
      </c>
      <c r="H34" s="41">
        <f t="shared" si="0"/>
        <v>2820</v>
      </c>
      <c r="I34" s="41">
        <f t="shared" si="1"/>
        <v>92034</v>
      </c>
      <c r="J34" s="22">
        <f t="shared" si="2"/>
        <v>7.3983707843060095E-3</v>
      </c>
      <c r="K34" s="22">
        <f t="shared" si="3"/>
        <v>2.5713895598186423E-3</v>
      </c>
    </row>
    <row r="35" spans="1:11" ht="15" customHeight="1">
      <c r="A35" s="37" t="s">
        <v>9</v>
      </c>
      <c r="B35" s="41">
        <f>SUM(ΙΑΝΟΥΑΡΙΟΣ!B35,ΦΕΒΡΟΥΑΡΙΟΣ!B35,ΜΑΡΤΙΟΣ!B35,ΑΠΡΙΛΙΟΣ!B35,ΜΑΙΟΣ!B35,ΙΟΥΝΙΟΣ!B35,ΙΟΥΛΙΟΣ!B35,ΑΥΓΟΥΣΤΟΣ!B35,ΣΕΠΤΕΜΒΡΙΟΣ!B35,ΟΚΤΩΒΡΙΟΣ!B35,ΝΟΕΜΒΡΙΟΣ!B35,ΔΕΚΕΜΒΡΙΟΣ!B35)</f>
        <v>112</v>
      </c>
      <c r="C35" s="41">
        <f>SUM(ΙΑΝΟΥΑΡΙΟΣ!C35,ΦΕΒΡΟΥΑΡΙΟΣ!C35,ΜΑΡΤΙΟΣ!C35,ΑΠΡΙΛΙΟΣ!C35,ΜΑΙΟΣ!C35,ΙΟΥΝΙΟΣ!C35,ΙΟΥΛΙΟΣ!C35,ΑΥΓΟΥΣΤΟΣ!C35,ΣΕΠΤΕΜΒΡΙΟΣ!C35,ΟΚΤΩΒΡΙΟΣ!C35,ΝΟΕΜΒΡΙΟΣ!C35,ΔΕΚΕΜΒΡΙΟΣ!C35)</f>
        <v>1553</v>
      </c>
      <c r="D35" s="41">
        <f>SUM(ΙΑΝΟΥΑΡΙΟΣ!D35,ΦΕΒΡΟΥΑΡΙΟΣ!D35,ΜΑΡΤΙΟΣ!D35,ΑΠΡΙΛΙΟΣ!D35,ΜΑΙΟΣ!D35,ΙΟΥΝΙΟΣ!D35,ΙΟΥΛΙΟΣ!D35,ΑΥΓΟΥΣΤΟΣ!D35,ΣΕΠΤΕΜΒΡΙΟΣ!D35,ΟΚΤΩΒΡΙΟΣ!D35,ΝΟΕΜΒΡΙΟΣ!D35,ΔΕΚΕΜΒΡΙΟΣ!D35)</f>
        <v>1531</v>
      </c>
      <c r="E35" s="41">
        <f>SUM(ΙΑΝΟΥΑΡΙΟΣ!E35,ΦΕΒΡΟΥΑΡΙΟΣ!E35,ΜΑΡΤΙΟΣ!E35,ΑΠΡΙΛΙΟΣ!E35,ΜΑΙΟΣ!E35,ΙΟΥΝΙΟΣ!E35,ΙΟΥΛΙΟΣ!E35,ΑΥΓΟΥΣΤΟΣ!E35,ΣΕΠΤΕΜΒΡΙΟΣ!E35,ΟΚΤΩΒΡΙΟΣ!E35,ΝΟΕΜΒΡΙΟΣ!E35,ΔΕΚΕΜΒΡΙΟΣ!E35)</f>
        <v>136</v>
      </c>
      <c r="F35" s="41">
        <f>SUM(ΙΑΝΟΥΑΡΙΟΣ!F35,ΦΕΒΡΟΥΑΡΙΟΣ!F35,ΜΑΡΤΙΟΣ!F35,ΑΠΡΙΛΙΟΣ!F35,ΜΑΙΟΣ!F35,ΙΟΥΝΙΟΣ!F35,ΙΟΥΛΙΟΣ!F35,ΑΥΓΟΥΣΤΟΣ!F35,ΣΕΠΤΕΜΒΡΙΟΣ!F35,ΟΚΤΩΒΡΙΟΣ!F35,ΝΟΕΜΒΡΙΟΣ!F35,ΔΕΚΕΜΒΡΙΟΣ!F35)</f>
        <v>7354</v>
      </c>
      <c r="G35" s="41">
        <f>SUM(ΙΑΝΟΥΑΡΙΟΣ!G35,ΦΕΒΡΟΥΑΡΙΟΣ!G35,ΜΑΡΤΙΟΣ!G35,ΑΠΡΙΛΙΟΣ!G35,ΜΑΙΟΣ!G35,ΙΟΥΝΙΟΣ!G35,ΙΟΥΛΙΟΣ!G35,ΑΥΓΟΥΣΤΟΣ!G35,ΣΕΠΤΕΜΒΡΙΟΣ!G35,ΟΚΤΩΒΡΙΟΣ!G35,ΝΟΕΜΒΡΙΟΣ!G35,ΔΕΚΕΜΒΡΙΟΣ!G35)</f>
        <v>7208</v>
      </c>
      <c r="H35" s="41">
        <f t="shared" si="0"/>
        <v>248</v>
      </c>
      <c r="I35" s="41">
        <f t="shared" si="1"/>
        <v>17646</v>
      </c>
      <c r="J35" s="22">
        <f t="shared" si="2"/>
        <v>6.5063686330067033E-4</v>
      </c>
      <c r="K35" s="22">
        <f t="shared" si="3"/>
        <v>4.9302149393223979E-4</v>
      </c>
    </row>
    <row r="36" spans="1:11" ht="15" customHeight="1">
      <c r="A36" s="37" t="s">
        <v>33</v>
      </c>
      <c r="B36" s="41">
        <f>SUM(ΙΑΝΟΥΑΡΙΟΣ!B36,ΦΕΒΡΟΥΑΡΙΟΣ!B36,ΜΑΡΤΙΟΣ!B36,ΑΠΡΙΛΙΟΣ!B36,ΜΑΙΟΣ!B36,ΙΟΥΝΙΟΣ!B36,ΙΟΥΛΙΟΣ!B36,ΑΥΓΟΥΣΤΟΣ!B36,ΣΕΠΤΕΜΒΡΙΟΣ!B36,ΟΚΤΩΒΡΙΟΣ!B36,ΝΟΕΜΒΡΙΟΣ!B36,ΔΕΚΕΜΒΡΙΟΣ!B36)</f>
        <v>3730</v>
      </c>
      <c r="C36" s="41">
        <f>SUM(ΙΑΝΟΥΑΡΙΟΣ!C36,ΦΕΒΡΟΥΑΡΙΟΣ!C36,ΜΑΡΤΙΟΣ!C36,ΑΠΡΙΛΙΟΣ!C36,ΜΑΙΟΣ!C36,ΙΟΥΝΙΟΣ!C36,ΙΟΥΛΙΟΣ!C36,ΑΥΓΟΥΣΤΟΣ!C36,ΣΕΠΤΕΜΒΡΙΟΣ!C36,ΟΚΤΩΒΡΙΟΣ!C36,ΝΟΕΜΒΡΙΟΣ!C36,ΔΕΚΕΜΒΡΙΟΣ!C36)</f>
        <v>97278</v>
      </c>
      <c r="D36" s="41">
        <f>SUM(ΙΑΝΟΥΑΡΙΟΣ!D36,ΦΕΒΡΟΥΑΡΙΟΣ!D36,ΜΑΡΤΙΟΣ!D36,ΑΠΡΙΛΙΟΣ!D36,ΜΑΙΟΣ!D36,ΙΟΥΝΙΟΣ!D36,ΙΟΥΛΙΟΣ!D36,ΑΥΓΟΥΣΤΟΣ!D36,ΣΕΠΤΕΜΒΡΙΟΣ!D36,ΟΚΤΩΒΡΙΟΣ!D36,ΝΟΕΜΒΡΙΟΣ!D36,ΔΕΚΕΜΒΡΙΟΣ!D36)</f>
        <v>103757</v>
      </c>
      <c r="E36" s="41">
        <f>SUM(ΙΑΝΟΥΑΡΙΟΣ!E36,ΦΕΒΡΟΥΑΡΙΟΣ!E36,ΜΑΡΤΙΟΣ!E36,ΑΠΡΙΛΙΟΣ!E36,ΜΑΙΟΣ!E36,ΙΟΥΝΙΟΣ!E36,ΙΟΥΛΙΟΣ!E36,ΑΥΓΟΥΣΤΟΣ!E36,ΣΕΠΤΕΜΒΡΙΟΣ!E36,ΟΚΤΩΒΡΙΟΣ!E36,ΝΟΕΜΒΡΙΟΣ!E36,ΔΕΚΕΜΒΡΙΟΣ!E36)</f>
        <v>73</v>
      </c>
      <c r="F36" s="41">
        <f>SUM(ΙΑΝΟΥΑΡΙΟΣ!F36,ΦΕΒΡΟΥΑΡΙΟΣ!F36,ΜΑΡΤΙΟΣ!F36,ΑΠΡΙΛΙΟΣ!F36,ΜΑΙΟΣ!F36,ΙΟΥΝΙΟΣ!F36,ΙΟΥΛΙΟΣ!F36,ΑΥΓΟΥΣΤΟΣ!F36,ΣΕΠΤΕΜΒΡΙΟΣ!F36,ΟΚΤΩΒΡΙΟΣ!F36,ΝΟΕΜΒΡΙΟΣ!F36,ΔΕΚΕΜΒΡΙΟΣ!F36)</f>
        <v>911</v>
      </c>
      <c r="G36" s="41">
        <f>SUM(ΙΑΝΟΥΑΡΙΟΣ!G36,ΦΕΒΡΟΥΑΡΙΟΣ!G36,ΜΑΡΤΙΟΣ!G36,ΑΠΡΙΛΙΟΣ!G36,ΜΑΙΟΣ!G36,ΙΟΥΝΙΟΣ!G36,ΙΟΥΛΙΟΣ!G36,ΑΥΓΟΥΣΤΟΣ!G36,ΣΕΠΤΕΜΒΡΙΟΣ!G36,ΟΚΤΩΒΡΙΟΣ!G36,ΝΟΕΜΒΡΙΟΣ!G36,ΔΕΚΕΜΒΡΙΟΣ!G36)</f>
        <v>957</v>
      </c>
      <c r="H36" s="41">
        <f t="shared" si="0"/>
        <v>3803</v>
      </c>
      <c r="I36" s="41">
        <f t="shared" si="1"/>
        <v>202903</v>
      </c>
      <c r="J36" s="22">
        <f t="shared" si="2"/>
        <v>9.9773064158566495E-3</v>
      </c>
      <c r="K36" s="22">
        <f t="shared" si="3"/>
        <v>5.6690207516339828E-3</v>
      </c>
    </row>
    <row r="37" spans="1:11" ht="15" customHeight="1">
      <c r="A37" s="37" t="s">
        <v>34</v>
      </c>
      <c r="B37" s="41">
        <f>SUM(ΙΑΝΟΥΑΡΙΟΣ!B37,ΦΕΒΡΟΥΑΡΙΟΣ!B37,ΜΑΡΤΙΟΣ!B37,ΑΠΡΙΛΙΟΣ!B37,ΜΑΙΟΣ!B37,ΙΟΥΝΙΟΣ!B37,ΙΟΥΛΙΟΣ!B37,ΑΥΓΟΥΣΤΟΣ!B37,ΣΕΠΤΕΜΒΡΙΟΣ!B37,ΟΚΤΩΒΡΙΟΣ!B37,ΝΟΕΜΒΡΙΟΣ!B37,ΔΕΚΕΜΒΡΙΟΣ!B37)</f>
        <v>6536</v>
      </c>
      <c r="C37" s="41">
        <f>SUM(ΙΑΝΟΥΑΡΙΟΣ!C37,ΦΕΒΡΟΥΑΡΙΟΣ!C37,ΜΑΡΤΙΟΣ!C37,ΑΠΡΙΛΙΟΣ!C37,ΜΑΙΟΣ!C37,ΙΟΥΝΙΟΣ!C37,ΙΟΥΛΙΟΣ!C37,ΑΥΓΟΥΣΤΟΣ!C37,ΣΕΠΤΕΜΒΡΙΟΣ!C37,ΟΚΤΩΒΡΙΟΣ!C37,ΝΟΕΜΒΡΙΟΣ!C37,ΔΕΚΕΜΒΡΙΟΣ!C37)</f>
        <v>252852</v>
      </c>
      <c r="D37" s="41">
        <f>SUM(ΙΑΝΟΥΑΡΙΟΣ!D37,ΦΕΒΡΟΥΑΡΙΟΣ!D37,ΜΑΡΤΙΟΣ!D37,ΑΠΡΙΛΙΟΣ!D37,ΜΑΙΟΣ!D37,ΙΟΥΝΙΟΣ!D37,ΙΟΥΛΙΟΣ!D37,ΑΥΓΟΥΣΤΟΣ!D37,ΣΕΠΤΕΜΒΡΙΟΣ!D37,ΟΚΤΩΒΡΙΟΣ!D37,ΝΟΕΜΒΡΙΟΣ!D37,ΔΕΚΕΜΒΡΙΟΣ!D37)</f>
        <v>261416</v>
      </c>
      <c r="E37" s="41">
        <f>SUM(ΙΑΝΟΥΑΡΙΟΣ!E37,ΦΕΒΡΟΥΑΡΙΟΣ!E37,ΜΑΡΤΙΟΣ!E37,ΑΠΡΙΛΙΟΣ!E37,ΜΑΙΟΣ!E37,ΙΟΥΝΙΟΣ!E37,ΙΟΥΛΙΟΣ!E37,ΑΥΓΟΥΣΤΟΣ!E37,ΣΕΠΤΕΜΒΡΙΟΣ!E37,ΟΚΤΩΒΡΙΟΣ!E37,ΝΟΕΜΒΡΙΟΣ!E37,ΔΕΚΕΜΒΡΙΟΣ!E37)</f>
        <v>20355</v>
      </c>
      <c r="F37" s="41">
        <f>SUM(ΙΑΝΟΥΑΡΙΟΣ!F37,ΦΕΒΡΟΥΑΡΙΟΣ!F37,ΜΑΡΤΙΟΣ!F37,ΑΠΡΙΛΙΟΣ!F37,ΜΑΙΟΣ!F37,ΙΟΥΝΙΟΣ!F37,ΙΟΥΛΙΟΣ!F37,ΑΥΓΟΥΣΤΟΣ!F37,ΣΕΠΤΕΜΒΡΙΟΣ!F37,ΟΚΤΩΒΡΙΟΣ!F37,ΝΟΕΜΒΡΙΟΣ!F37,ΔΕΚΕΜΒΡΙΟΣ!F37)</f>
        <v>1400557</v>
      </c>
      <c r="G37" s="41">
        <f>SUM(ΙΑΝΟΥΑΡΙΟΣ!G37,ΦΕΒΡΟΥΑΡΙΟΣ!G37,ΜΑΡΤΙΟΣ!G37,ΑΠΡΙΛΙΟΣ!G37,ΜΑΙΟΣ!G37,ΙΟΥΝΙΟΣ!G37,ΙΟΥΛΙΟΣ!G37,ΑΥΓΟΥΣΤΟΣ!G37,ΣΕΠΤΕΜΒΡΙΟΣ!G37,ΟΚΤΩΒΡΙΟΣ!G37,ΝΟΕΜΒΡΙΟΣ!G37,ΔΕΚΕΜΒΡΙΟΣ!G37)</f>
        <v>1400815</v>
      </c>
      <c r="H37" s="41">
        <f t="shared" si="0"/>
        <v>26891</v>
      </c>
      <c r="I37" s="41">
        <f t="shared" si="1"/>
        <v>3315640</v>
      </c>
      <c r="J37" s="22">
        <f t="shared" si="2"/>
        <v>7.0549499560557768E-2</v>
      </c>
      <c r="K37" s="22">
        <f t="shared" si="3"/>
        <v>9.263752613291916E-2</v>
      </c>
    </row>
    <row r="38" spans="1:11" ht="15" customHeight="1">
      <c r="A38" s="37" t="s">
        <v>35</v>
      </c>
      <c r="B38" s="41">
        <f>SUM(ΙΑΝΟΥΑΡΙΟΣ!B38,ΦΕΒΡΟΥΑΡΙΟΣ!B38,ΜΑΡΤΙΟΣ!B38,ΑΠΡΙΛΙΟΣ!B38,ΜΑΙΟΣ!B38,ΙΟΥΝΙΟΣ!B38,ΙΟΥΛΙΟΣ!B38,ΑΥΓΟΥΣΤΟΣ!B38,ΣΕΠΤΕΜΒΡΙΟΣ!B38,ΟΚΤΩΒΡΙΟΣ!B38,ΝΟΕΜΒΡΙΟΣ!B38,ΔΕΚΕΜΒΡΙΟΣ!B38)</f>
        <v>3196</v>
      </c>
      <c r="C38" s="41">
        <f>SUM(ΙΑΝΟΥΑΡΙΟΣ!C38,ΦΕΒΡΟΥΑΡΙΟΣ!C38,ΜΑΡΤΙΟΣ!C38,ΑΠΡΙΛΙΟΣ!C38,ΜΑΙΟΣ!C38,ΙΟΥΝΙΟΣ!C38,ΙΟΥΛΙΟΣ!C38,ΑΥΓΟΥΣΤΟΣ!C38,ΣΕΠΤΕΜΒΡΙΟΣ!C38,ΟΚΤΩΒΡΙΟΣ!C38,ΝΟΕΜΒΡΙΟΣ!C38,ΔΕΚΕΜΒΡΙΟΣ!C38)</f>
        <v>61915</v>
      </c>
      <c r="D38" s="41">
        <f>SUM(ΙΑΝΟΥΑΡΙΟΣ!D38,ΦΕΒΡΟΥΑΡΙΟΣ!D38,ΜΑΡΤΙΟΣ!D38,ΑΠΡΙΛΙΟΣ!D38,ΜΑΙΟΣ!D38,ΙΟΥΝΙΟΣ!D38,ΙΟΥΛΙΟΣ!D38,ΑΥΓΟΥΣΤΟΣ!D38,ΣΕΠΤΕΜΒΡΙΟΣ!D38,ΟΚΤΩΒΡΙΟΣ!D38,ΝΟΕΜΒΡΙΟΣ!D38,ΔΕΚΕΜΒΡΙΟΣ!D38)</f>
        <v>65408</v>
      </c>
      <c r="E38" s="41">
        <f>SUM(ΙΑΝΟΥΑΡΙΟΣ!E38,ΦΕΒΡΟΥΑΡΙΟΣ!E38,ΜΑΡΤΙΟΣ!E38,ΑΠΡΙΛΙΟΣ!E38,ΜΑΙΟΣ!E38,ΙΟΥΝΙΟΣ!E38,ΙΟΥΛΙΟΣ!E38,ΑΥΓΟΥΣΤΟΣ!E38,ΣΕΠΤΕΜΒΡΙΟΣ!E38,ΟΚΤΩΒΡΙΟΣ!E38,ΝΟΕΜΒΡΙΟΣ!E38,ΔΕΚΕΜΒΡΙΟΣ!E38)</f>
        <v>1087</v>
      </c>
      <c r="F38" s="41">
        <f>SUM(ΙΑΝΟΥΑΡΙΟΣ!F38,ΦΕΒΡΟΥΑΡΙΟΣ!F38,ΜΑΡΤΙΟΣ!F38,ΑΠΡΙΛΙΟΣ!F38,ΜΑΙΟΣ!F38,ΙΟΥΝΙΟΣ!F38,ΙΟΥΛΙΟΣ!F38,ΑΥΓΟΥΣΤΟΣ!F38,ΣΕΠΤΕΜΒΡΙΟΣ!F38,ΟΚΤΩΒΡΙΟΣ!F38,ΝΟΕΜΒΡΙΟΣ!F38,ΔΕΚΕΜΒΡΙΟΣ!F38)</f>
        <v>61946</v>
      </c>
      <c r="G38" s="41">
        <f>SUM(ΙΑΝΟΥΑΡΙΟΣ!G38,ΦΕΒΡΟΥΑΡΙΟΣ!G38,ΜΑΡΤΙΟΣ!G38,ΑΠΡΙΛΙΟΣ!G38,ΜΑΙΟΣ!G38,ΙΟΥΝΙΟΣ!G38,ΙΟΥΛΙΟΣ!G38,ΑΥΓΟΥΣΤΟΣ!G38,ΣΕΠΤΕΜΒΡΙΟΣ!G38,ΟΚΤΩΒΡΙΟΣ!G38,ΝΟΕΜΒΡΙΟΣ!G38,ΔΕΚΕΜΒΡΙΟΣ!G38)</f>
        <v>62111</v>
      </c>
      <c r="H38" s="41">
        <f t="shared" si="0"/>
        <v>4283</v>
      </c>
      <c r="I38" s="41">
        <f t="shared" si="1"/>
        <v>251380</v>
      </c>
      <c r="J38" s="22">
        <f t="shared" si="2"/>
        <v>1.1236603570632142E-2</v>
      </c>
      <c r="K38" s="22">
        <f t="shared" si="3"/>
        <v>7.0234468516766659E-3</v>
      </c>
    </row>
    <row r="39" spans="1:11" ht="15" customHeight="1">
      <c r="A39" s="37" t="s">
        <v>36</v>
      </c>
      <c r="B39" s="41">
        <f>SUM(ΙΑΝΟΥΑΡΙΟΣ!B39,ΦΕΒΡΟΥΑΡΙΟΣ!B39,ΜΑΡΤΙΟΣ!B39,ΑΠΡΙΛΙΟΣ!B39,ΜΑΙΟΣ!B39,ΙΟΥΝΙΟΣ!B39,ΙΟΥΛΙΟΣ!B39,ΑΥΓΟΥΣΤΟΣ!B39,ΣΕΠΤΕΜΒΡΙΟΣ!B39,ΟΚΤΩΒΡΙΟΣ!B39,ΝΟΕΜΒΡΙΟΣ!B39,ΔΕΚΕΜΒΡΙΟΣ!B39)</f>
        <v>6554</v>
      </c>
      <c r="C39" s="41">
        <f>SUM(ΙΑΝΟΥΑΡΙΟΣ!C39,ΦΕΒΡΟΥΑΡΙΟΣ!C39,ΜΑΡΤΙΟΣ!C39,ΑΠΡΙΛΙΟΣ!C39,ΜΑΙΟΣ!C39,ΙΟΥΝΙΟΣ!C39,ΙΟΥΛΙΟΣ!C39,ΑΥΓΟΥΣΤΟΣ!C39,ΣΕΠΤΕΜΒΡΙΟΣ!C39,ΟΚΤΩΒΡΙΟΣ!C39,ΝΟΕΜΒΡΙΟΣ!C39,ΔΕΚΕΜΒΡΙΟΣ!C39)</f>
        <v>272723</v>
      </c>
      <c r="D39" s="41">
        <f>SUM(ΙΑΝΟΥΑΡΙΟΣ!D39,ΦΕΒΡΟΥΑΡΙΟΣ!D39,ΜΑΡΤΙΟΣ!D39,ΑΠΡΙΛΙΟΣ!D39,ΜΑΙΟΣ!D39,ΙΟΥΝΙΟΣ!D39,ΙΟΥΛΙΟΣ!D39,ΑΥΓΟΥΣΤΟΣ!D39,ΣΕΠΤΕΜΒΡΙΟΣ!D39,ΟΚΤΩΒΡΙΟΣ!D39,ΝΟΕΜΒΡΙΟΣ!D39,ΔΕΚΕΜΒΡΙΟΣ!D39)</f>
        <v>286670</v>
      </c>
      <c r="E39" s="41">
        <f>SUM(ΙΑΝΟΥΑΡΙΟΣ!E39,ΦΕΒΡΟΥΑΡΙΟΣ!E39,ΜΑΡΤΙΟΣ!E39,ΑΠΡΙΛΙΟΣ!E39,ΜΑΙΟΣ!E39,ΙΟΥΝΙΟΣ!E39,ΙΟΥΛΙΟΣ!E39,ΑΥΓΟΥΣΤΟΣ!E39,ΣΕΠΤΕΜΒΡΙΟΣ!E39,ΟΚΤΩΒΡΙΟΣ!E39,ΝΟΕΜΒΡΙΟΣ!E39,ΔΕΚΕΜΒΡΙΟΣ!E39)</f>
        <v>8234</v>
      </c>
      <c r="F39" s="41">
        <f>SUM(ΙΑΝΟΥΑΡΙΟΣ!F39,ΦΕΒΡΟΥΑΡΙΟΣ!F39,ΜΑΡΤΙΟΣ!F39,ΑΠΡΙΛΙΟΣ!F39,ΜΑΙΟΣ!F39,ΙΟΥΝΙΟΣ!F39,ΙΟΥΛΙΟΣ!F39,ΑΥΓΟΥΣΤΟΣ!F39,ΣΕΠΤΕΜΒΡΙΟΣ!F39,ΟΚΤΩΒΡΙΟΣ!F39,ΝΟΕΜΒΡΙΟΣ!F39,ΔΕΚΕΜΒΡΙΟΣ!F39)</f>
        <v>472224</v>
      </c>
      <c r="G39" s="41">
        <f>SUM(ΙΑΝΟΥΑΡΙΟΣ!G39,ΦΕΒΡΟΥΑΡΙΟΣ!G39,ΜΑΡΤΙΟΣ!G39,ΑΠΡΙΛΙΟΣ!G39,ΜΑΙΟΣ!G39,ΙΟΥΝΙΟΣ!G39,ΙΟΥΛΙΟΣ!G39,ΑΥΓΟΥΣΤΟΣ!G39,ΣΕΠΤΕΜΒΡΙΟΣ!G39,ΟΚΤΩΒΡΙΟΣ!G39,ΝΟΕΜΒΡΙΟΣ!G39,ΔΕΚΕΜΒΡΙΟΣ!G39)</f>
        <v>484513</v>
      </c>
      <c r="H39" s="41">
        <f t="shared" si="0"/>
        <v>14788</v>
      </c>
      <c r="I39" s="41">
        <f t="shared" si="1"/>
        <v>1516130</v>
      </c>
      <c r="J39" s="22">
        <f t="shared" si="2"/>
        <v>3.8796846510041581E-2</v>
      </c>
      <c r="K39" s="22">
        <f t="shared" si="3"/>
        <v>4.2360006664144099E-2</v>
      </c>
    </row>
    <row r="40" spans="1:11" ht="15" customHeight="1">
      <c r="A40" s="37" t="s">
        <v>37</v>
      </c>
      <c r="B40" s="41">
        <f>SUM(ΙΑΝΟΥΑΡΙΟΣ!B40,ΦΕΒΡΟΥΑΡΙΟΣ!B40,ΜΑΡΤΙΟΣ!B40,ΑΠΡΙΛΙΟΣ!B40,ΜΑΙΟΣ!B40,ΙΟΥΝΙΟΣ!B40,ΙΟΥΛΙΟΣ!B40,ΑΥΓΟΥΣΤΟΣ!B40,ΣΕΠΤΕΜΒΡΙΟΣ!B40,ΟΚΤΩΒΡΙΟΣ!B40,ΝΟΕΜΒΡΙΟΣ!B40,ΔΕΚΕΜΒΡΙΟΣ!B40)</f>
        <v>798</v>
      </c>
      <c r="C40" s="41">
        <f>SUM(ΙΑΝΟΥΑΡΙΟΣ!C40,ΦΕΒΡΟΥΑΡΙΟΣ!C40,ΜΑΡΤΙΟΣ!C40,ΑΠΡΙΛΙΟΣ!C40,ΜΑΙΟΣ!C40,ΙΟΥΝΙΟΣ!C40,ΙΟΥΛΙΟΣ!C40,ΑΥΓΟΥΣΤΟΣ!C40,ΣΕΠΤΕΜΒΡΙΟΣ!C40,ΟΚΤΩΒΡΙΟΣ!C40,ΝΟΕΜΒΡΙΟΣ!C40,ΔΕΚΕΜΒΡΙΟΣ!C40)</f>
        <v>8233</v>
      </c>
      <c r="D40" s="41">
        <f>SUM(ΙΑΝΟΥΑΡΙΟΣ!D40,ΦΕΒΡΟΥΑΡΙΟΣ!D40,ΜΑΡΤΙΟΣ!D40,ΑΠΡΙΛΙΟΣ!D40,ΜΑΙΟΣ!D40,ΙΟΥΝΙΟΣ!D40,ΙΟΥΛΙΟΣ!D40,ΑΥΓΟΥΣΤΟΣ!D40,ΣΕΠΤΕΜΒΡΙΟΣ!D40,ΟΚΤΩΒΡΙΟΣ!D40,ΝΟΕΜΒΡΙΟΣ!D40,ΔΕΚΕΜΒΡΙΟΣ!D40)</f>
        <v>8925</v>
      </c>
      <c r="E40" s="41">
        <f>SUM(ΙΑΝΟΥΑΡΙΟΣ!E40,ΦΕΒΡΟΥΑΡΙΟΣ!E40,ΜΑΡΤΙΟΣ!E40,ΑΠΡΙΛΙΟΣ!E40,ΜΑΙΟΣ!E40,ΙΟΥΝΙΟΣ!E40,ΙΟΥΛΙΟΣ!E40,ΑΥΓΟΥΣΤΟΣ!E40,ΣΕΠΤΕΜΒΡΙΟΣ!E40,ΟΚΤΩΒΡΙΟΣ!E40,ΝΟΕΜΒΡΙΟΣ!E40,ΔΕΚΕΜΒΡΙΟΣ!E40)</f>
        <v>0</v>
      </c>
      <c r="F40" s="41">
        <f>SUM(ΙΑΝΟΥΑΡΙΟΣ!F40,ΦΕΒΡΟΥΑΡΙΟΣ!F40,ΜΑΡΤΙΟΣ!F40,ΑΠΡΙΛΙΟΣ!F40,ΜΑΙΟΣ!F40,ΙΟΥΝΙΟΣ!F40,ΙΟΥΛΙΟΣ!F40,ΑΥΓΟΥΣΤΟΣ!F40,ΣΕΠΤΕΜΒΡΙΟΣ!F40,ΟΚΤΩΒΡΙΟΣ!F40,ΝΟΕΜΒΡΙΟΣ!F40,ΔΕΚΕΜΒΡΙΟΣ!F40)</f>
        <v>0</v>
      </c>
      <c r="G40" s="41">
        <f>SUM(ΙΑΝΟΥΑΡΙΟΣ!G40,ΦΕΒΡΟΥΑΡΙΟΣ!G40,ΜΑΡΤΙΟΣ!G40,ΑΠΡΙΛΙΟΣ!G40,ΜΑΙΟΣ!G40,ΙΟΥΝΙΟΣ!G40,ΙΟΥΛΙΟΣ!G40,ΑΥΓΟΥΣΤΟΣ!G40,ΣΕΠΤΕΜΒΡΙΟΣ!G40,ΟΚΤΩΒΡΙΟΣ!G40,ΝΟΕΜΒΡΙΟΣ!G40,ΔΕΚΕΜΒΡΙΟΣ!G40)</f>
        <v>0</v>
      </c>
      <c r="H40" s="41">
        <f t="shared" si="0"/>
        <v>798</v>
      </c>
      <c r="I40" s="41">
        <f t="shared" si="1"/>
        <v>17158</v>
      </c>
      <c r="J40" s="22">
        <f t="shared" si="2"/>
        <v>2.0935815198142539E-3</v>
      </c>
      <c r="K40" s="22">
        <f t="shared" si="3"/>
        <v>4.7938698814968664E-4</v>
      </c>
    </row>
    <row r="41" spans="1:11" ht="15" customHeight="1">
      <c r="A41" s="37" t="s">
        <v>38</v>
      </c>
      <c r="B41" s="41">
        <f>SUM(ΙΑΝΟΥΑΡΙΟΣ!B41,ΦΕΒΡΟΥΑΡΙΟΣ!B41,ΜΑΡΤΙΟΣ!B41,ΑΠΡΙΛΙΟΣ!B41,ΜΑΙΟΣ!B41,ΙΟΥΝΙΟΣ!B41,ΙΟΥΛΙΟΣ!B41,ΑΥΓΟΥΣΤΟΣ!B41,ΣΕΠΤΕΜΒΡΙΟΣ!B41,ΟΚΤΩΒΡΙΟΣ!B41,ΝΟΕΜΒΡΙΟΣ!B41,ΔΕΚΕΜΒΡΙΟΣ!B41)</f>
        <v>953</v>
      </c>
      <c r="C41" s="41">
        <f>SUM(ΙΑΝΟΥΑΡΙΟΣ!C41,ΦΕΒΡΟΥΑΡΙΟΣ!C41,ΜΑΡΤΙΟΣ!C41,ΑΠΡΙΛΙΟΣ!C41,ΜΑΙΟΣ!C41,ΙΟΥΝΙΟΣ!C41,ΙΟΥΛΙΟΣ!C41,ΑΥΓΟΥΣΤΟΣ!C41,ΣΕΠΤΕΜΒΡΙΟΣ!C41,ΟΚΤΩΒΡΙΟΣ!C41,ΝΟΕΜΒΡΙΟΣ!C41,ΔΕΚΕΜΒΡΙΟΣ!C41)</f>
        <v>16806</v>
      </c>
      <c r="D41" s="41">
        <f>SUM(ΙΑΝΟΥΑΡΙΟΣ!D41,ΦΕΒΡΟΥΑΡΙΟΣ!D41,ΜΑΡΤΙΟΣ!D41,ΑΠΡΙΛΙΟΣ!D41,ΜΑΙΟΣ!D41,ΙΟΥΝΙΟΣ!D41,ΙΟΥΛΙΟΣ!D41,ΑΥΓΟΥΣΤΟΣ!D41,ΣΕΠΤΕΜΒΡΙΟΣ!D41,ΟΚΤΩΒΡΙΟΣ!D41,ΝΟΕΜΒΡΙΟΣ!D41,ΔΕΚΕΜΒΡΙΟΣ!D41)</f>
        <v>17607</v>
      </c>
      <c r="E41" s="41">
        <f>SUM(ΙΑΝΟΥΑΡΙΟΣ!E41,ΦΕΒΡΟΥΑΡΙΟΣ!E41,ΜΑΡΤΙΟΣ!E41,ΑΠΡΙΛΙΟΣ!E41,ΜΑΙΟΣ!E41,ΙΟΥΝΙΟΣ!E41,ΙΟΥΛΙΟΣ!E41,ΑΥΓΟΥΣΤΟΣ!E41,ΣΕΠΤΕΜΒΡΙΟΣ!E41,ΟΚΤΩΒΡΙΟΣ!E41,ΝΟΕΜΒΡΙΟΣ!E41,ΔΕΚΕΜΒΡΙΟΣ!E41)</f>
        <v>1720</v>
      </c>
      <c r="F41" s="41">
        <f>SUM(ΙΑΝΟΥΑΡΙΟΣ!F41,ΦΕΒΡΟΥΑΡΙΟΣ!F41,ΜΑΡΤΙΟΣ!F41,ΑΠΡΙΛΙΟΣ!F41,ΜΑΙΟΣ!F41,ΙΟΥΝΙΟΣ!F41,ΙΟΥΛΙΟΣ!F41,ΑΥΓΟΥΣΤΟΣ!F41,ΣΕΠΤΕΜΒΡΙΟΣ!F41,ΟΚΤΩΒΡΙΟΣ!F41,ΝΟΕΜΒΡΙΟΣ!F41,ΔΕΚΕΜΒΡΙΟΣ!F41)</f>
        <v>80545</v>
      </c>
      <c r="G41" s="41">
        <f>SUM(ΙΑΝΟΥΑΡΙΟΣ!G41,ΦΕΒΡΟΥΑΡΙΟΣ!G41,ΜΑΡΤΙΟΣ!G41,ΑΠΡΙΛΙΟΣ!G41,ΜΑΙΟΣ!G41,ΙΟΥΝΙΟΣ!G41,ΙΟΥΛΙΟΣ!G41,ΑΥΓΟΥΣΤΟΣ!G41,ΣΕΠΤΕΜΒΡΙΟΣ!G41,ΟΚΤΩΒΡΙΟΣ!G41,ΝΟΕΜΒΡΙΟΣ!G41,ΔΕΚΕΜΒΡΙΟΣ!G41)</f>
        <v>80099</v>
      </c>
      <c r="H41" s="41">
        <f t="shared" si="0"/>
        <v>2673</v>
      </c>
      <c r="I41" s="41">
        <f t="shared" si="1"/>
        <v>195057</v>
      </c>
      <c r="J41" s="22">
        <f t="shared" si="2"/>
        <v>7.0127110306560155E-3</v>
      </c>
      <c r="K41" s="22">
        <f t="shared" si="3"/>
        <v>5.4498069557939984E-3</v>
      </c>
    </row>
    <row r="42" spans="1:11" ht="15" customHeight="1">
      <c r="A42" s="37" t="s">
        <v>39</v>
      </c>
      <c r="B42" s="41">
        <f>SUM(ΙΑΝΟΥΑΡΙΟΣ!B42,ΦΕΒΡΟΥΑΡΙΟΣ!B42,ΜΑΡΤΙΟΣ!B42,ΑΠΡΙΛΙΟΣ!B42,ΜΑΙΟΣ!B42,ΙΟΥΝΙΟΣ!B42,ΙΟΥΛΙΟΣ!B42,ΑΥΓΟΥΣΤΟΣ!B42,ΣΕΠΤΕΜΒΡΙΟΣ!B42,ΟΚΤΩΒΡΙΟΣ!B42,ΝΟΕΜΒΡΙΟΣ!B42,ΔΕΚΕΜΒΡΙΟΣ!B42)</f>
        <v>636</v>
      </c>
      <c r="C42" s="41">
        <f>SUM(ΙΑΝΟΥΑΡΙΟΣ!C42,ΦΕΒΡΟΥΑΡΙΟΣ!C42,ΜΑΡΤΙΟΣ!C42,ΑΠΡΙΛΙΟΣ!C42,ΜΑΙΟΣ!C42,ΙΟΥΝΙΟΣ!C42,ΙΟΥΛΙΟΣ!C42,ΑΥΓΟΥΣΤΟΣ!C42,ΣΕΠΤΕΜΒΡΙΟΣ!C42,ΟΚΤΩΒΡΙΟΣ!C42,ΝΟΕΜΒΡΙΟΣ!C42,ΔΕΚΕΜΒΡΙΟΣ!C42)</f>
        <v>4607</v>
      </c>
      <c r="D42" s="41">
        <f>SUM(ΙΑΝΟΥΑΡΙΟΣ!D42,ΦΕΒΡΟΥΑΡΙΟΣ!D42,ΜΑΡΤΙΟΣ!D42,ΑΠΡΙΛΙΟΣ!D42,ΜΑΙΟΣ!D42,ΙΟΥΝΙΟΣ!D42,ΙΟΥΛΙΟΣ!D42,ΑΥΓΟΥΣΤΟΣ!D42,ΣΕΠΤΕΜΒΡΙΟΣ!D42,ΟΚΤΩΒΡΙΟΣ!D42,ΝΟΕΜΒΡΙΟΣ!D42,ΔΕΚΕΜΒΡΙΟΣ!D42)</f>
        <v>5662</v>
      </c>
      <c r="E42" s="41">
        <f>SUM(ΙΑΝΟΥΑΡΙΟΣ!E42,ΦΕΒΡΟΥΑΡΙΟΣ!E42,ΜΑΡΤΙΟΣ!E42,ΑΠΡΙΛΙΟΣ!E42,ΜΑΙΟΣ!E42,ΙΟΥΝΙΟΣ!E42,ΙΟΥΛΙΟΣ!E42,ΑΥΓΟΥΣΤΟΣ!E42,ΣΕΠΤΕΜΒΡΙΟΣ!E42,ΟΚΤΩΒΡΙΟΣ!E42,ΝΟΕΜΒΡΙΟΣ!E42,ΔΕΚΕΜΒΡΙΟΣ!E42)</f>
        <v>35</v>
      </c>
      <c r="F42" s="41">
        <f>SUM(ΙΑΝΟΥΑΡΙΟΣ!F42,ΦΕΒΡΟΥΑΡΙΟΣ!F42,ΜΑΡΤΙΟΣ!F42,ΑΠΡΙΛΙΟΣ!F42,ΜΑΙΟΣ!F42,ΙΟΥΝΙΟΣ!F42,ΙΟΥΛΙΟΣ!F42,ΑΥΓΟΥΣΤΟΣ!F42,ΣΕΠΤΕΜΒΡΙΟΣ!F42,ΟΚΤΩΒΡΙΟΣ!F42,ΝΟΕΜΒΡΙΟΣ!F42,ΔΕΚΕΜΒΡΙΟΣ!F42)</f>
        <v>1627</v>
      </c>
      <c r="G42" s="41">
        <f>SUM(ΙΑΝΟΥΑΡΙΟΣ!G42,ΦΕΒΡΟΥΑΡΙΟΣ!G42,ΜΑΡΤΙΟΣ!G42,ΑΠΡΙΛΙΟΣ!G42,ΜΑΙΟΣ!G42,ΙΟΥΝΙΟΣ!G42,ΙΟΥΛΙΟΣ!G42,ΑΥΓΟΥΣΤΟΣ!G42,ΣΕΠΤΕΜΒΡΙΟΣ!G42,ΟΚΤΩΒΡΙΟΣ!G42,ΝΟΕΜΒΡΙΟΣ!G42,ΔΕΚΕΜΒΡΙΟΣ!G42)</f>
        <v>1634</v>
      </c>
      <c r="H42" s="41">
        <f t="shared" si="0"/>
        <v>671</v>
      </c>
      <c r="I42" s="41">
        <f t="shared" si="1"/>
        <v>13530</v>
      </c>
      <c r="J42" s="22">
        <f t="shared" si="2"/>
        <v>1.7603924809465718E-3</v>
      </c>
      <c r="K42" s="22">
        <f t="shared" si="3"/>
        <v>3.7802226073349224E-4</v>
      </c>
    </row>
    <row r="43" spans="1:11" ht="15" customHeight="1">
      <c r="A43" s="37" t="s">
        <v>47</v>
      </c>
      <c r="B43" s="41">
        <f>SUM(ΙΑΝΟΥΑΡΙΟΣ!B43,ΦΕΒΡΟΥΑΡΙΟΣ!B43,ΜΑΡΤΙΟΣ!B43,ΑΠΡΙΛΙΟΣ!B43,ΜΑΙΟΣ!B43,ΙΟΥΝΙΟΣ!B43,ΙΟΥΛΙΟΣ!B43,ΑΥΓΟΥΣΤΟΣ!B43,ΣΕΠΤΕΜΒΡΙΟΣ!B43,ΟΚΤΩΒΡΙΟΣ!B43,ΝΟΕΜΒΡΙΟΣ!B43,ΔΕΚΕΜΒΡΙΟΣ!B43)</f>
        <v>442</v>
      </c>
      <c r="C43" s="41">
        <f>SUM(ΙΑΝΟΥΑΡΙΟΣ!C43,ΦΕΒΡΟΥΑΡΙΟΣ!C43,ΜΑΡΤΙΟΣ!C43,ΑΠΡΙΛΙΟΣ!C43,ΜΑΙΟΣ!C43,ΙΟΥΝΙΟΣ!C43,ΙΟΥΛΙΟΣ!C43,ΑΥΓΟΥΣΤΟΣ!C43,ΣΕΠΤΕΜΒΡΙΟΣ!C43,ΟΚΤΩΒΡΙΟΣ!C43,ΝΟΕΜΒΡΙΟΣ!C43,ΔΕΚΕΜΒΡΙΟΣ!C43)</f>
        <v>4208</v>
      </c>
      <c r="D43" s="41">
        <f>SUM(ΙΑΝΟΥΑΡΙΟΣ!D43,ΦΕΒΡΟΥΑΡΙΟΣ!D43,ΜΑΡΤΙΟΣ!D43,ΑΠΡΙΛΙΟΣ!D43,ΜΑΙΟΣ!D43,ΙΟΥΝΙΟΣ!D43,ΙΟΥΛΙΟΣ!D43,ΑΥΓΟΥΣΤΟΣ!D43,ΣΕΠΤΕΜΒΡΙΟΣ!D43,ΟΚΤΩΒΡΙΟΣ!D43,ΝΟΕΜΒΡΙΟΣ!D43,ΔΕΚΕΜΒΡΙΟΣ!D43)</f>
        <v>6190</v>
      </c>
      <c r="E43" s="41">
        <f>SUM(ΙΑΝΟΥΑΡΙΟΣ!E43,ΦΕΒΡΟΥΑΡΙΟΣ!E43,ΜΑΡΤΙΟΣ!E43,ΑΠΡΙΛΙΟΣ!E43,ΜΑΙΟΣ!E43,ΙΟΥΝΙΟΣ!E43,ΙΟΥΛΙΟΣ!E43,ΑΥΓΟΥΣΤΟΣ!E43,ΣΕΠΤΕΜΒΡΙΟΣ!E43,ΟΚΤΩΒΡΙΟΣ!E43,ΝΟΕΜΒΡΙΟΣ!E43,ΔΕΚΕΜΒΡΙΟΣ!E43)</f>
        <v>0</v>
      </c>
      <c r="F43" s="41">
        <f>SUM(ΙΑΝΟΥΑΡΙΟΣ!F43,ΦΕΒΡΟΥΑΡΙΟΣ!F43,ΜΑΡΤΙΟΣ!F43,ΑΠΡΙΛΙΟΣ!F43,ΜΑΙΟΣ!F43,ΙΟΥΝΙΟΣ!F43,ΙΟΥΛΙΟΣ!F43,ΑΥΓΟΥΣΤΟΣ!F43,ΣΕΠΤΕΜΒΡΙΟΣ!F43,ΟΚΤΩΒΡΙΟΣ!F43,ΝΟΕΜΒΡΙΟΣ!F43,ΔΕΚΕΜΒΡΙΟΣ!F43)</f>
        <v>0</v>
      </c>
      <c r="G43" s="41">
        <f>SUM(ΙΑΝΟΥΑΡΙΟΣ!G43,ΦΕΒΡΟΥΑΡΙΟΣ!G43,ΜΑΡΤΙΟΣ!G43,ΑΠΡΙΛΙΟΣ!G43,ΜΑΙΟΣ!G43,ΙΟΥΝΙΟΣ!G43,ΙΟΥΛΙΟΣ!G43,ΑΥΓΟΥΣΤΟΣ!G43,ΣΕΠΤΕΜΒΡΙΟΣ!G43,ΟΚΤΩΒΡΙΟΣ!G43,ΝΟΕΜΒΡΙΟΣ!G43,ΔΕΚΕΜΒΡΙΟΣ!G43)</f>
        <v>0</v>
      </c>
      <c r="H43" s="41">
        <f t="shared" si="0"/>
        <v>442</v>
      </c>
      <c r="I43" s="41">
        <f t="shared" si="1"/>
        <v>10398</v>
      </c>
      <c r="J43" s="22">
        <f t="shared" si="2"/>
        <v>1.159602796689098E-3</v>
      </c>
      <c r="K43" s="22">
        <f t="shared" si="3"/>
        <v>2.9051555558808962E-4</v>
      </c>
    </row>
    <row r="44" spans="1:11" ht="15" customHeight="1">
      <c r="A44" s="37" t="s">
        <v>40</v>
      </c>
      <c r="B44" s="41">
        <f>SUM(ΙΑΝΟΥΑΡΙΟΣ!B44,ΦΕΒΡΟΥΑΡΙΟΣ!B44,ΜΑΡΤΙΟΣ!B44,ΑΠΡΙΛΙΟΣ!B44,ΜΑΙΟΣ!B44,ΙΟΥΝΙΟΣ!B44,ΙΟΥΛΙΟΣ!B44,ΑΥΓΟΥΣΤΟΣ!B44,ΣΕΠΤΕΜΒΡΙΟΣ!B44,ΟΚΤΩΒΡΙΟΣ!B44,ΝΟΕΜΒΡΙΟΣ!B44,ΔΕΚΕΜΒΡΙΟΣ!B44)</f>
        <v>5319</v>
      </c>
      <c r="C44" s="41">
        <f>SUM(ΙΑΝΟΥΑΡΙΟΣ!C44,ΦΕΒΡΟΥΑΡΙΟΣ!C44,ΜΑΡΤΙΟΣ!C44,ΑΠΡΙΛΙΟΣ!C44,ΜΑΙΟΣ!C44,ΙΟΥΝΙΟΣ!C44,ΙΟΥΛΙΟΣ!C44,ΑΥΓΟΥΣΤΟΣ!C44,ΣΕΠΤΕΜΒΡΙΟΣ!C44,ΟΚΤΩΒΡΙΟΣ!C44,ΝΟΕΜΒΡΙΟΣ!C44,ΔΕΚΕΜΒΡΙΟΣ!C44)</f>
        <v>222134</v>
      </c>
      <c r="D44" s="41">
        <f>SUM(ΙΑΝΟΥΑΡΙΟΣ!D44,ΦΕΒΡΟΥΑΡΙΟΣ!D44,ΜΑΡΤΙΟΣ!D44,ΑΠΡΙΛΙΟΣ!D44,ΜΑΙΟΣ!D44,ΙΟΥΝΙΟΣ!D44,ΙΟΥΛΙΟΣ!D44,ΑΥΓΟΥΣΤΟΣ!D44,ΣΕΠΤΕΜΒΡΙΟΣ!D44,ΟΚΤΩΒΡΙΟΣ!D44,ΝΟΕΜΒΡΙΟΣ!D44,ΔΕΚΕΜΒΡΙΟΣ!D44)</f>
        <v>231500</v>
      </c>
      <c r="E44" s="41">
        <f>SUM(ΙΑΝΟΥΑΡΙΟΣ!E44,ΦΕΒΡΟΥΑΡΙΟΣ!E44,ΜΑΡΤΙΟΣ!E44,ΑΠΡΙΛΙΟΣ!E44,ΜΑΙΟΣ!E44,ΙΟΥΝΙΟΣ!E44,ΙΟΥΛΙΟΣ!E44,ΑΥΓΟΥΣΤΟΣ!E44,ΣΕΠΤΕΜΒΡΙΟΣ!E44,ΟΚΤΩΒΡΙΟΣ!E44,ΝΟΕΜΒΡΙΟΣ!E44,ΔΕΚΕΜΒΡΙΟΣ!E44)</f>
        <v>10221</v>
      </c>
      <c r="F44" s="41">
        <f>SUM(ΙΑΝΟΥΑΡΙΟΣ!F44,ΦΕΒΡΟΥΑΡΙΟΣ!F44,ΜΑΡΤΙΟΣ!F44,ΑΠΡΙΛΙΟΣ!F44,ΜΑΙΟΣ!F44,ΙΟΥΝΙΟΣ!F44,ΙΟΥΛΙΟΣ!F44,ΑΥΓΟΥΣΤΟΣ!F44,ΣΕΠΤΕΜΒΡΙΟΣ!F44,ΟΚΤΩΒΡΙΟΣ!F44,ΝΟΕΜΒΡΙΟΣ!F44,ΔΕΚΕΜΒΡΙΟΣ!F44)</f>
        <v>661440</v>
      </c>
      <c r="G44" s="41">
        <f>SUM(ΙΑΝΟΥΑΡΙΟΣ!G44,ΦΕΒΡΟΥΑΡΙΟΣ!G44,ΜΑΡΤΙΟΣ!G44,ΑΠΡΙΛΙΟΣ!G44,ΜΑΙΟΣ!G44,ΙΟΥΝΙΟΣ!G44,ΙΟΥΛΙΟΣ!G44,ΑΥΓΟΥΣΤΟΣ!G44,ΣΕΠΤΕΜΒΡΙΟΣ!G44,ΟΚΤΩΒΡΙΟΣ!G44,ΝΟΕΜΒΡΙΟΣ!G44,ΔΕΚΕΜΒΡΙΟΣ!G44)</f>
        <v>662489</v>
      </c>
      <c r="H44" s="41">
        <f t="shared" si="0"/>
        <v>15540</v>
      </c>
      <c r="I44" s="41">
        <f t="shared" si="1"/>
        <v>1777563</v>
      </c>
      <c r="J44" s="22">
        <f t="shared" si="2"/>
        <v>4.0769745385856516E-2</v>
      </c>
      <c r="K44" s="22">
        <f t="shared" si="3"/>
        <v>4.9664329922853565E-2</v>
      </c>
    </row>
    <row r="45" spans="1:11" ht="15" customHeight="1">
      <c r="A45" s="37" t="s">
        <v>41</v>
      </c>
      <c r="B45" s="41">
        <f>SUM(ΙΑΝΟΥΑΡΙΟΣ!B45,ΦΕΒΡΟΥΑΡΙΟΣ!B45,ΜΑΡΤΙΟΣ!B45,ΑΠΡΙΛΙΟΣ!B45,ΜΑΙΟΣ!B45,ΙΟΥΝΙΟΣ!B45,ΙΟΥΛΙΟΣ!B45,ΑΥΓΟΥΣΤΟΣ!B45,ΣΕΠΤΕΜΒΡΙΟΣ!B45,ΟΚΤΩΒΡΙΟΣ!B45,ΝΟΕΜΒΡΙΟΣ!B45,ΔΕΚΕΜΒΡΙΟΣ!B45)</f>
        <v>3804</v>
      </c>
      <c r="C45" s="41">
        <f>SUM(ΙΑΝΟΥΑΡΙΟΣ!C45,ΦΕΒΡΟΥΑΡΙΟΣ!C45,ΜΑΡΤΙΟΣ!C45,ΑΠΡΙΛΙΟΣ!C45,ΜΑΙΟΣ!C45,ΙΟΥΝΙΟΣ!C45,ΙΟΥΛΙΟΣ!C45,ΑΥΓΟΥΣΤΟΣ!C45,ΣΕΠΤΕΜΒΡΙΟΣ!C45,ΟΚΤΩΒΡΙΟΣ!C45,ΝΟΕΜΒΡΙΟΣ!C45,ΔΕΚΕΜΒΡΙΟΣ!C45)</f>
        <v>80912</v>
      </c>
      <c r="D45" s="41">
        <f>SUM(ΙΑΝΟΥΑΡΙΟΣ!D45,ΦΕΒΡΟΥΑΡΙΟΣ!D45,ΜΑΡΤΙΟΣ!D45,ΑΠΡΙΛΙΟΣ!D45,ΜΑΙΟΣ!D45,ΙΟΥΝΙΟΣ!D45,ΙΟΥΛΙΟΣ!D45,ΑΥΓΟΥΣΤΟΣ!D45,ΣΕΠΤΕΜΒΡΙΟΣ!D45,ΟΚΤΩΒΡΙΟΣ!D45,ΝΟΕΜΒΡΙΟΣ!D45,ΔΕΚΕΜΒΡΙΟΣ!D45)</f>
        <v>87961</v>
      </c>
      <c r="E45" s="41">
        <f>SUM(ΙΑΝΟΥΑΡΙΟΣ!E45,ΦΕΒΡΟΥΑΡΙΟΣ!E45,ΜΑΡΤΙΟΣ!E45,ΑΠΡΙΛΙΟΣ!E45,ΜΑΙΟΣ!E45,ΙΟΥΝΙΟΣ!E45,ΙΟΥΛΙΟΣ!E45,ΑΥΓΟΥΣΤΟΣ!E45,ΣΕΠΤΕΜΒΡΙΟΣ!E45,ΟΚΤΩΒΡΙΟΣ!E45,ΝΟΕΜΒΡΙΟΣ!E45,ΔΕΚΕΜΒΡΙΟΣ!E45)</f>
        <v>6</v>
      </c>
      <c r="F45" s="41">
        <f>SUM(ΙΑΝΟΥΑΡΙΟΣ!F45,ΦΕΒΡΟΥΑΡΙΟΣ!F45,ΜΑΡΤΙΟΣ!F45,ΑΠΡΙΛΙΟΣ!F45,ΜΑΙΟΣ!F45,ΙΟΥΝΙΟΣ!F45,ΙΟΥΛΙΟΣ!F45,ΑΥΓΟΥΣΤΟΣ!F45,ΣΕΠΤΕΜΒΡΙΟΣ!F45,ΟΚΤΩΒΡΙΟΣ!F45,ΝΟΕΜΒΡΙΟΣ!F45,ΔΕΚΕΜΒΡΙΟΣ!F45)</f>
        <v>56</v>
      </c>
      <c r="G45" s="41">
        <f>SUM(ΙΑΝΟΥΑΡΙΟΣ!G45,ΦΕΒΡΟΥΑΡΙΟΣ!G45,ΜΑΡΤΙΟΣ!G45,ΑΠΡΙΛΙΟΣ!G45,ΜΑΙΟΣ!G45,ΙΟΥΝΙΟΣ!G45,ΙΟΥΛΙΟΣ!G45,ΑΥΓΟΥΣΤΟΣ!G45,ΣΕΠΤΕΜΒΡΙΟΣ!G45,ΟΚΤΩΒΡΙΟΣ!G45,ΝΟΕΜΒΡΙΟΣ!G45,ΔΕΚΕΜΒΡΙΟΣ!G45)</f>
        <v>0</v>
      </c>
      <c r="H45" s="41">
        <f t="shared" si="0"/>
        <v>3810</v>
      </c>
      <c r="I45" s="41">
        <f t="shared" si="1"/>
        <v>168929</v>
      </c>
      <c r="J45" s="22">
        <f t="shared" si="2"/>
        <v>9.9956711660304596E-3</v>
      </c>
      <c r="K45" s="22">
        <f t="shared" si="3"/>
        <v>4.719802105206808E-3</v>
      </c>
    </row>
    <row r="46" spans="1:11" ht="5" customHeight="1">
      <c r="A46" s="12"/>
      <c r="B46" s="41"/>
      <c r="C46" s="41"/>
      <c r="D46" s="41"/>
      <c r="E46" s="41"/>
      <c r="F46" s="41"/>
      <c r="G46" s="41"/>
      <c r="H46" s="24"/>
      <c r="I46" s="24"/>
      <c r="J46" s="30"/>
      <c r="K46" s="30"/>
    </row>
    <row r="47" spans="1:11" ht="15" customHeight="1">
      <c r="A47" s="57" t="s">
        <v>2</v>
      </c>
      <c r="B47" s="58">
        <f>SUM(B7:B45)</f>
        <v>164279</v>
      </c>
      <c r="C47" s="58">
        <f t="shared" ref="C47:I47" si="4">SUM(C7:C45)</f>
        <v>5185811</v>
      </c>
      <c r="D47" s="59">
        <f t="shared" si="4"/>
        <v>5174164</v>
      </c>
      <c r="E47" s="58">
        <f t="shared" si="4"/>
        <v>216886</v>
      </c>
      <c r="F47" s="58">
        <f t="shared" si="4"/>
        <v>12667416</v>
      </c>
      <c r="G47" s="59">
        <f t="shared" si="4"/>
        <v>12764152</v>
      </c>
      <c r="H47" s="58">
        <f t="shared" si="4"/>
        <v>381165</v>
      </c>
      <c r="I47" s="59">
        <f t="shared" si="4"/>
        <v>35791543</v>
      </c>
      <c r="J47" s="60">
        <f>SUM(J7:J45)</f>
        <v>1.0000000000000002</v>
      </c>
      <c r="K47" s="60">
        <f>SUM(K7:K45)</f>
        <v>1</v>
      </c>
    </row>
    <row r="48" spans="1:11" ht="5" customHeight="1">
      <c r="A48" s="16"/>
      <c r="B48" s="41"/>
      <c r="C48" s="41"/>
      <c r="D48" s="41"/>
      <c r="E48" s="41"/>
      <c r="F48" s="41"/>
      <c r="G48" s="41"/>
      <c r="H48" s="24"/>
      <c r="I48" s="24"/>
      <c r="J48" s="30"/>
      <c r="K48" s="30"/>
    </row>
    <row r="49" spans="1:11" ht="15" customHeight="1">
      <c r="A49" s="61" t="s">
        <v>90</v>
      </c>
      <c r="B49" s="41" t="e">
        <f>SUM(ΙΑΝΟΥΑΡΙΟΣ!B49,ΦΕΒΡΟΥΑΡΙΟΣ!B49,ΜΑΡΤΙΟΣ!B49,ΑΠΡΙΛΙΟΣ!B49,ΜΑΙΟΣ!B49,ΙΟΥΝΙΟΣ!B49,ΙΟΥΛΙΟΣ!B49,ΑΥΓΟΥΣΤΟΣ!B49,ΣΕΠΤΕΜΒΡΙΟΣ!B49,ΟΚΤΩΒΡΙΟΣ!B49,ΝΟΕΜΒΡΙΟΣ!B49,ΔΕΚΕΜΒΡΙΟΣ!#REF!)</f>
        <v>#REF!</v>
      </c>
      <c r="C49" s="41" t="e">
        <f>SUM(ΙΑΝΟΥΑΡΙΟΣ!C49,ΦΕΒΡΟΥΑΡΙΟΣ!C49,ΜΑΡΤΙΟΣ!C49,ΑΠΡΙΛΙΟΣ!C49,ΜΑΙΟΣ!C49,ΙΟΥΝΙΟΣ!C49,ΙΟΥΛΙΟΣ!C49,ΑΥΓΟΥΣΤΟΣ!C49,ΣΕΠΤΕΜΒΡΙΟΣ!C49,ΟΚΤΩΒΡΙΟΣ!C49,ΝΟΕΜΒΡΙΟΣ!C49,ΔΕΚΕΜΒΡΙΟΣ!#REF!)</f>
        <v>#REF!</v>
      </c>
      <c r="D49" s="41" t="e">
        <f>SUM(ΙΑΝΟΥΑΡΙΟΣ!D49,ΦΕΒΡΟΥΑΡΙΟΣ!D49,ΜΑΡΤΙΟΣ!D49,ΑΠΡΙΛΙΟΣ!D49,ΜΑΙΟΣ!D49,ΙΟΥΝΙΟΣ!D49,ΙΟΥΛΙΟΣ!D49,ΑΥΓΟΥΣΤΟΣ!D49,ΣΕΠΤΕΜΒΡΙΟΣ!D49,ΟΚΤΩΒΡΙΟΣ!D49,ΝΟΕΜΒΡΙΟΣ!D49,ΔΕΚΕΜΒΡΙΟΣ!#REF!)</f>
        <v>#REF!</v>
      </c>
      <c r="E49" s="41" t="e">
        <f>SUM(ΙΑΝΟΥΑΡΙΟΣ!E49,ΦΕΒΡΟΥΑΡΙΟΣ!E49,ΜΑΡΤΙΟΣ!E49,ΑΠΡΙΛΙΟΣ!E49,ΜΑΙΟΣ!E49,ΙΟΥΝΙΟΣ!E49,ΙΟΥΛΙΟΣ!E49,ΑΥΓΟΥΣΤΟΣ!E49,ΣΕΠΤΕΜΒΡΙΟΣ!E49,ΟΚΤΩΒΡΙΟΣ!E49,ΝΟΕΜΒΡΙΟΣ!E49,ΔΕΚΕΜΒΡΙΟΣ!#REF!)</f>
        <v>#REF!</v>
      </c>
      <c r="F49" s="41" t="e">
        <f>SUM(ΙΑΝΟΥΑΡΙΟΣ!F49,ΦΕΒΡΟΥΑΡΙΟΣ!F49,ΜΑΡΤΙΟΣ!F49,ΑΠΡΙΛΙΟΣ!F49,ΜΑΙΟΣ!F49,ΙΟΥΝΙΟΣ!F49,ΙΟΥΛΙΟΣ!F49,ΑΥΓΟΥΣΤΟΣ!F49,ΣΕΠΤΕΜΒΡΙΟΣ!F49,ΟΚΤΩΒΡΙΟΣ!F49,ΝΟΕΜΒΡΙΟΣ!F49,ΔΕΚΕΜΒΡΙΟΣ!#REF!)</f>
        <v>#REF!</v>
      </c>
      <c r="G49" s="41" t="e">
        <f>SUM(ΙΑΝΟΥΑΡΙΟΣ!G49,ΦΕΒΡΟΥΑΡΙΟΣ!G49,ΜΑΡΤΙΟΣ!G49,ΑΠΡΙΛΙΟΣ!G49,ΜΑΙΟΣ!G49,ΙΟΥΝΙΟΣ!G49,ΙΟΥΛΙΟΣ!G49,ΑΥΓΟΥΣΤΟΣ!G49,ΣΕΠΤΕΜΒΡΙΟΣ!G49,ΟΚΤΩΒΡΙΟΣ!G49,ΝΟΕΜΒΡΙΟΣ!G49,ΔΕΚΕΜΒΡΙΟΣ!#REF!)</f>
        <v>#REF!</v>
      </c>
      <c r="H49" s="41">
        <f>SUM(ΙΑΝΟΥΑΡΙΟΣ!H49,ΦΕΒΡΟΥΑΡΙΟΣ!H49,ΜΑΡΤΙΟΣ!H49,ΑΠΡΙΛΙΟΣ!H49,ΜΑΙΟΣ!H49,ΙΟΥΝΙΟΣ!H49,ΙΟΥΛΙΟΣ!H49,ΑΥΓΟΥΣΤΟΣ!H49,ΣΕΠΤΕΜΒΡΙΟΣ!H49,ΟΚΤΩΒΡΙΟΣ!H49,ΝΟΕΜΒΡΙΟΣ!H49,ΔΕΚΕΜΒΡΙΟΣ!H49)</f>
        <v>253653</v>
      </c>
      <c r="I49" s="41">
        <f>SUM(ΙΑΝΟΥΑΡΙΟΣ!I49,ΦΕΒΡΟΥΑΡΙΟΣ!I49,ΜΑΡΤΙΟΣ!I49,ΑΠΡΙΛΙΟΣ!I49,ΜΑΙΟΣ!I49,ΙΟΥΝΙΟΣ!I49,ΙΟΥΛΙΟΣ!I49,ΑΥΓΟΥΣΤΟΣ!I49,ΣΕΠΤΕΜΒΡΙΟΣ!I49,ΟΚΤΩΒΡΙΟΣ!I49,ΝΟΕΜΒΡΙΟΣ!I49,ΔΕΚΕΜΒΡΙΟΣ!I49)</f>
        <v>19790532</v>
      </c>
      <c r="J49" s="30"/>
      <c r="K49" s="30"/>
    </row>
    <row r="50" spans="1:11" ht="15" customHeight="1">
      <c r="A50" s="61" t="s">
        <v>91</v>
      </c>
      <c r="B50" s="41">
        <f>B47</f>
        <v>164279</v>
      </c>
      <c r="C50" s="41">
        <f t="shared" ref="C50:I50" si="5">C47</f>
        <v>5185811</v>
      </c>
      <c r="D50" s="41">
        <f t="shared" si="5"/>
        <v>5174164</v>
      </c>
      <c r="E50" s="41">
        <f t="shared" si="5"/>
        <v>216886</v>
      </c>
      <c r="F50" s="41">
        <f t="shared" si="5"/>
        <v>12667416</v>
      </c>
      <c r="G50" s="41">
        <f t="shared" si="5"/>
        <v>12764152</v>
      </c>
      <c r="H50" s="41">
        <f t="shared" si="5"/>
        <v>381165</v>
      </c>
      <c r="I50" s="41">
        <f t="shared" si="5"/>
        <v>35791543</v>
      </c>
      <c r="J50" s="30"/>
      <c r="K50" s="30"/>
    </row>
    <row r="51" spans="1:11" ht="15" customHeight="1">
      <c r="A51" s="61" t="s">
        <v>79</v>
      </c>
      <c r="B51" s="42" t="e">
        <f>(B50-B49)/B49</f>
        <v>#REF!</v>
      </c>
      <c r="C51" s="42" t="e">
        <f t="shared" ref="C51:I51" si="6">(C50-C49)/C49</f>
        <v>#REF!</v>
      </c>
      <c r="D51" s="42" t="e">
        <f t="shared" si="6"/>
        <v>#REF!</v>
      </c>
      <c r="E51" s="42" t="e">
        <f t="shared" si="6"/>
        <v>#REF!</v>
      </c>
      <c r="F51" s="42" t="e">
        <f t="shared" si="6"/>
        <v>#REF!</v>
      </c>
      <c r="G51" s="42" t="e">
        <f t="shared" si="6"/>
        <v>#REF!</v>
      </c>
      <c r="H51" s="42">
        <f t="shared" si="6"/>
        <v>0.50270251091057472</v>
      </c>
      <c r="I51" s="42">
        <f t="shared" si="6"/>
        <v>0.80851848752726807</v>
      </c>
      <c r="J51" s="30"/>
      <c r="K51" s="30"/>
    </row>
    <row r="52" spans="1:11" ht="15" customHeight="1">
      <c r="A52" s="9"/>
      <c r="B52" s="10"/>
      <c r="C52" s="10"/>
      <c r="D52" s="10"/>
      <c r="E52" s="10"/>
      <c r="F52" s="10"/>
      <c r="G52" s="10"/>
    </row>
    <row r="53" spans="1:11" ht="15" customHeight="1">
      <c r="A53" s="9"/>
      <c r="B53" s="24"/>
      <c r="C53" s="24"/>
      <c r="D53" s="24"/>
      <c r="E53" s="24"/>
      <c r="F53" s="24"/>
      <c r="G53" s="24"/>
    </row>
    <row r="54" spans="1:11" ht="15" customHeight="1">
      <c r="A54" s="9"/>
      <c r="B54" s="10"/>
      <c r="C54" s="10"/>
      <c r="D54" s="10"/>
      <c r="E54" s="10"/>
      <c r="F54" s="10"/>
      <c r="G54" s="10"/>
    </row>
    <row r="55" spans="1:11" ht="15" customHeight="1">
      <c r="A55" s="1"/>
      <c r="E55" s="41"/>
      <c r="F55" s="41"/>
      <c r="G55" s="41"/>
    </row>
    <row r="56" spans="1:11" ht="16.5">
      <c r="A56" s="1"/>
      <c r="E56" s="41"/>
      <c r="F56" s="41"/>
      <c r="G56" s="41"/>
    </row>
    <row r="57" spans="1:11" ht="16.5">
      <c r="E57" s="42"/>
      <c r="F57" s="42"/>
      <c r="G57" s="42"/>
    </row>
    <row r="59" spans="1:11" ht="13">
      <c r="A59" s="4"/>
    </row>
    <row r="61" spans="1:11" ht="13">
      <c r="A61" s="4"/>
    </row>
    <row r="62" spans="1:11" ht="13">
      <c r="A62" s="4"/>
    </row>
    <row r="63" spans="1:11" ht="13">
      <c r="A63" s="4"/>
      <c r="B63" s="5"/>
      <c r="C63" s="5"/>
      <c r="D63" s="5"/>
      <c r="E63" s="5"/>
      <c r="F63" s="5"/>
      <c r="G63" s="5"/>
    </row>
    <row r="66" spans="1:7">
      <c r="D66" s="2" t="s">
        <v>5</v>
      </c>
    </row>
    <row r="68" spans="1:7">
      <c r="C68" s="2" t="s">
        <v>5</v>
      </c>
    </row>
    <row r="69" spans="1:7">
      <c r="A69" s="2" t="s">
        <v>5</v>
      </c>
      <c r="D69" s="2" t="s">
        <v>5</v>
      </c>
    </row>
    <row r="73" spans="1:7" ht="13">
      <c r="B73" s="87"/>
      <c r="C73" s="87"/>
      <c r="D73" s="87"/>
      <c r="E73" s="18"/>
      <c r="F73" s="87"/>
      <c r="G73" s="87"/>
    </row>
    <row r="74" spans="1:7" ht="13">
      <c r="B74" s="87"/>
      <c r="C74" s="87"/>
      <c r="D74" s="87"/>
      <c r="E74" s="18"/>
      <c r="F74" s="87"/>
      <c r="G74" s="87"/>
    </row>
    <row r="75" spans="1:7" ht="13">
      <c r="A75" s="4"/>
      <c r="B75" s="86"/>
      <c r="C75" s="86"/>
      <c r="D75" s="86"/>
      <c r="E75" s="19"/>
      <c r="F75" s="86"/>
      <c r="G75" s="86"/>
    </row>
    <row r="76" spans="1:7" ht="13">
      <c r="A76" s="4"/>
      <c r="B76" s="86"/>
      <c r="C76" s="86"/>
      <c r="D76" s="86"/>
      <c r="E76" s="19"/>
      <c r="F76" s="86"/>
      <c r="G76" s="86"/>
    </row>
    <row r="77" spans="1:7" ht="13">
      <c r="A77" s="4"/>
      <c r="B77" s="85"/>
      <c r="C77" s="85"/>
      <c r="D77" s="85"/>
      <c r="E77" s="17"/>
      <c r="F77" s="85"/>
      <c r="G77" s="85"/>
    </row>
  </sheetData>
  <mergeCells count="16">
    <mergeCell ref="B4:D4"/>
    <mergeCell ref="E4:G4"/>
    <mergeCell ref="J4:K4"/>
    <mergeCell ref="H4:I4"/>
    <mergeCell ref="B77:D77"/>
    <mergeCell ref="B76:D76"/>
    <mergeCell ref="F77:G77"/>
    <mergeCell ref="F73:G73"/>
    <mergeCell ref="F74:G74"/>
    <mergeCell ref="F76:G76"/>
    <mergeCell ref="B73:D73"/>
    <mergeCell ref="B75:D75"/>
    <mergeCell ref="B74:D74"/>
    <mergeCell ref="F75:G75"/>
    <mergeCell ref="C5:D5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0"/>
  <sheetViews>
    <sheetView zoomScale="80" zoomScaleNormal="80" workbookViewId="0">
      <pane ySplit="6" topLeftCell="A7" activePane="bottomLeft" state="frozen"/>
      <selection pane="bottomLeft" activeCell="L1" sqref="L1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1" ht="15" customHeight="1">
      <c r="A1" s="36" t="s">
        <v>54</v>
      </c>
      <c r="B1" s="11"/>
      <c r="C1" s="11"/>
      <c r="D1" s="11"/>
      <c r="E1" s="12"/>
      <c r="F1" s="52" t="s">
        <v>51</v>
      </c>
      <c r="G1"/>
      <c r="H1" s="13"/>
      <c r="I1" s="13"/>
    </row>
    <row r="2" spans="1:11" ht="15" customHeight="1">
      <c r="A2" s="36" t="s">
        <v>53</v>
      </c>
      <c r="B2" s="12"/>
      <c r="C2" s="12"/>
      <c r="D2" s="12"/>
      <c r="E2" s="12"/>
      <c r="F2" s="53" t="s">
        <v>60</v>
      </c>
      <c r="G2"/>
      <c r="H2" s="13"/>
      <c r="I2" s="13"/>
    </row>
    <row r="3" spans="1:11" ht="15" customHeight="1">
      <c r="A3" s="43" t="s">
        <v>55</v>
      </c>
      <c r="B3" s="20"/>
      <c r="C3" s="21"/>
      <c r="D3" s="20"/>
      <c r="E3" s="20"/>
      <c r="F3" s="54" t="s">
        <v>80</v>
      </c>
      <c r="G3" s="20"/>
      <c r="H3" s="13"/>
      <c r="I3" s="13"/>
      <c r="J3" s="27"/>
      <c r="K3" s="27"/>
    </row>
    <row r="4" spans="1:11" ht="15" customHeight="1">
      <c r="A4" s="46"/>
      <c r="B4" s="80" t="s">
        <v>0</v>
      </c>
      <c r="C4" s="81"/>
      <c r="D4" s="82"/>
      <c r="E4" s="80" t="s">
        <v>52</v>
      </c>
      <c r="F4" s="81"/>
      <c r="G4" s="82"/>
      <c r="H4" s="78" t="s">
        <v>49</v>
      </c>
      <c r="I4" s="79"/>
      <c r="J4" s="78" t="s">
        <v>50</v>
      </c>
      <c r="K4" s="78"/>
    </row>
    <row r="5" spans="1:11" ht="15" customHeight="1">
      <c r="A5" s="56" t="s">
        <v>46</v>
      </c>
      <c r="B5" s="55" t="s">
        <v>43</v>
      </c>
      <c r="C5" s="78" t="s">
        <v>1</v>
      </c>
      <c r="D5" s="79"/>
      <c r="E5" s="55" t="s">
        <v>43</v>
      </c>
      <c r="F5" s="78" t="s">
        <v>1</v>
      </c>
      <c r="G5" s="79"/>
      <c r="H5" s="55" t="s">
        <v>43</v>
      </c>
      <c r="I5" s="56" t="s">
        <v>1</v>
      </c>
      <c r="J5" s="55" t="s">
        <v>43</v>
      </c>
      <c r="K5" s="55" t="s">
        <v>1</v>
      </c>
    </row>
    <row r="6" spans="1:11" ht="15" customHeight="1">
      <c r="A6" s="46"/>
      <c r="B6" s="73" t="s">
        <v>56</v>
      </c>
      <c r="C6" s="71" t="s">
        <v>57</v>
      </c>
      <c r="D6" s="72" t="s">
        <v>45</v>
      </c>
      <c r="E6" s="73" t="s">
        <v>56</v>
      </c>
      <c r="F6" s="71" t="s">
        <v>57</v>
      </c>
      <c r="G6" s="72" t="s">
        <v>45</v>
      </c>
      <c r="H6" s="73" t="s">
        <v>56</v>
      </c>
      <c r="I6" s="72" t="s">
        <v>48</v>
      </c>
      <c r="J6" s="73" t="s">
        <v>56</v>
      </c>
      <c r="K6" s="71" t="s">
        <v>48</v>
      </c>
    </row>
    <row r="7" spans="1:11" ht="15" customHeight="1">
      <c r="A7" s="37" t="s">
        <v>42</v>
      </c>
      <c r="B7" s="28">
        <v>2778</v>
      </c>
      <c r="C7" s="28">
        <v>51798</v>
      </c>
      <c r="D7" s="28">
        <v>49530</v>
      </c>
      <c r="E7" s="28">
        <v>1819</v>
      </c>
      <c r="F7" s="28">
        <v>43256</v>
      </c>
      <c r="G7" s="28">
        <v>49710</v>
      </c>
      <c r="H7" s="28">
        <f t="shared" ref="H7:H45" si="0">B7+E7</f>
        <v>4597</v>
      </c>
      <c r="I7" s="28">
        <f t="shared" ref="I7:I45" si="1">C7+D7+F7+G7</f>
        <v>194294</v>
      </c>
      <c r="J7" s="22">
        <f>H7/$H$47</f>
        <v>0.53052510098095784</v>
      </c>
      <c r="K7" s="22">
        <f>I7/$I$47</f>
        <v>0.5887607763518734</v>
      </c>
    </row>
    <row r="8" spans="1:11" ht="15" customHeight="1">
      <c r="A8" s="37" t="s">
        <v>7</v>
      </c>
      <c r="B8" s="28">
        <v>48</v>
      </c>
      <c r="C8" s="28">
        <v>50</v>
      </c>
      <c r="D8" s="28">
        <v>46</v>
      </c>
      <c r="E8" s="28">
        <v>0</v>
      </c>
      <c r="F8" s="28">
        <v>0</v>
      </c>
      <c r="G8" s="28">
        <v>0</v>
      </c>
      <c r="H8" s="28">
        <f t="shared" si="0"/>
        <v>48</v>
      </c>
      <c r="I8" s="28">
        <f t="shared" si="1"/>
        <v>96</v>
      </c>
      <c r="J8" s="22">
        <f t="shared" ref="J8:J45" si="2">H8/$H$47</f>
        <v>5.5395268320830929E-3</v>
      </c>
      <c r="K8" s="22">
        <f t="shared" ref="K8:K45" si="3">I8/$I$47</f>
        <v>2.9090468326237483E-4</v>
      </c>
    </row>
    <row r="9" spans="1:11" ht="15" customHeight="1">
      <c r="A9" s="37" t="s">
        <v>15</v>
      </c>
      <c r="B9" s="28">
        <v>119</v>
      </c>
      <c r="C9" s="28">
        <v>2313</v>
      </c>
      <c r="D9" s="28">
        <v>2431</v>
      </c>
      <c r="E9" s="28">
        <v>0</v>
      </c>
      <c r="F9" s="28">
        <v>0</v>
      </c>
      <c r="G9" s="28">
        <v>0</v>
      </c>
      <c r="H9" s="28">
        <f t="shared" si="0"/>
        <v>119</v>
      </c>
      <c r="I9" s="28">
        <f t="shared" si="1"/>
        <v>4744</v>
      </c>
      <c r="J9" s="22">
        <f t="shared" si="2"/>
        <v>1.3733410271206002E-2</v>
      </c>
      <c r="K9" s="22">
        <f t="shared" si="3"/>
        <v>1.4375539764549023E-2</v>
      </c>
    </row>
    <row r="10" spans="1:11" ht="15" customHeight="1">
      <c r="A10" s="37" t="s">
        <v>6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f t="shared" si="0"/>
        <v>0</v>
      </c>
      <c r="I10" s="28">
        <f t="shared" si="1"/>
        <v>0</v>
      </c>
      <c r="J10" s="22">
        <f t="shared" si="2"/>
        <v>0</v>
      </c>
      <c r="K10" s="22">
        <f t="shared" si="3"/>
        <v>0</v>
      </c>
    </row>
    <row r="11" spans="1:11" ht="15" customHeight="1">
      <c r="A11" s="37" t="s">
        <v>8</v>
      </c>
      <c r="B11" s="28">
        <v>40</v>
      </c>
      <c r="C11" s="28">
        <v>73</v>
      </c>
      <c r="D11" s="28">
        <v>83</v>
      </c>
      <c r="E11" s="28">
        <v>0</v>
      </c>
      <c r="F11" s="28">
        <v>0</v>
      </c>
      <c r="G11" s="28">
        <v>0</v>
      </c>
      <c r="H11" s="28">
        <f t="shared" si="0"/>
        <v>40</v>
      </c>
      <c r="I11" s="28">
        <f t="shared" si="1"/>
        <v>156</v>
      </c>
      <c r="J11" s="22">
        <f t="shared" si="2"/>
        <v>4.6162723600692438E-3</v>
      </c>
      <c r="K11" s="22">
        <f t="shared" si="3"/>
        <v>4.7272011030135907E-4</v>
      </c>
    </row>
    <row r="12" spans="1:11" ht="15" customHeight="1">
      <c r="A12" s="37" t="s">
        <v>14</v>
      </c>
      <c r="B12" s="28">
        <v>64</v>
      </c>
      <c r="C12" s="28">
        <v>351</v>
      </c>
      <c r="D12" s="28">
        <v>367</v>
      </c>
      <c r="E12" s="28">
        <v>2</v>
      </c>
      <c r="F12" s="28">
        <v>0</v>
      </c>
      <c r="G12" s="28">
        <v>0</v>
      </c>
      <c r="H12" s="28">
        <f t="shared" si="0"/>
        <v>66</v>
      </c>
      <c r="I12" s="28">
        <f t="shared" si="1"/>
        <v>718</v>
      </c>
      <c r="J12" s="22">
        <f t="shared" si="2"/>
        <v>7.6168493941142527E-3</v>
      </c>
      <c r="K12" s="22">
        <f t="shared" si="3"/>
        <v>2.1757246102331782E-3</v>
      </c>
    </row>
    <row r="13" spans="1:11" ht="15" customHeight="1">
      <c r="A13" s="37" t="s">
        <v>13</v>
      </c>
      <c r="B13" s="28">
        <v>392</v>
      </c>
      <c r="C13" s="28">
        <v>9638</v>
      </c>
      <c r="D13" s="28">
        <v>10075</v>
      </c>
      <c r="E13" s="28">
        <v>8</v>
      </c>
      <c r="F13" s="28">
        <v>175</v>
      </c>
      <c r="G13" s="28">
        <v>209</v>
      </c>
      <c r="H13" s="28">
        <f t="shared" si="0"/>
        <v>400</v>
      </c>
      <c r="I13" s="28">
        <f t="shared" si="1"/>
        <v>20097</v>
      </c>
      <c r="J13" s="22">
        <f t="shared" si="2"/>
        <v>4.6162723600692443E-2</v>
      </c>
      <c r="K13" s="22">
        <f t="shared" si="3"/>
        <v>6.0899077286707778E-2</v>
      </c>
    </row>
    <row r="14" spans="1:11" ht="15" customHeight="1">
      <c r="A14" s="37" t="s">
        <v>12</v>
      </c>
      <c r="B14" s="28">
        <v>677</v>
      </c>
      <c r="C14" s="28">
        <v>14452</v>
      </c>
      <c r="D14" s="28">
        <v>14865</v>
      </c>
      <c r="E14" s="28">
        <v>183</v>
      </c>
      <c r="F14" s="28">
        <v>6807</v>
      </c>
      <c r="G14" s="28">
        <v>8102</v>
      </c>
      <c r="H14" s="28">
        <f t="shared" si="0"/>
        <v>860</v>
      </c>
      <c r="I14" s="28">
        <f t="shared" si="1"/>
        <v>44226</v>
      </c>
      <c r="J14" s="22">
        <f t="shared" si="2"/>
        <v>9.9249855741488743E-2</v>
      </c>
      <c r="K14" s="22">
        <f t="shared" si="3"/>
        <v>0.13401615127043529</v>
      </c>
    </row>
    <row r="15" spans="1:11" ht="15" customHeight="1">
      <c r="A15" s="37" t="s">
        <v>11</v>
      </c>
      <c r="B15" s="28">
        <v>32</v>
      </c>
      <c r="C15" s="28">
        <v>434</v>
      </c>
      <c r="D15" s="28">
        <v>503</v>
      </c>
      <c r="E15" s="28">
        <v>0</v>
      </c>
      <c r="F15" s="28">
        <v>0</v>
      </c>
      <c r="G15" s="28">
        <v>0</v>
      </c>
      <c r="H15" s="28">
        <f t="shared" si="0"/>
        <v>32</v>
      </c>
      <c r="I15" s="28">
        <f t="shared" si="1"/>
        <v>937</v>
      </c>
      <c r="J15" s="22">
        <f t="shared" si="2"/>
        <v>3.6930178880553951E-3</v>
      </c>
      <c r="K15" s="22">
        <f t="shared" si="3"/>
        <v>2.8393509189254709E-3</v>
      </c>
    </row>
    <row r="16" spans="1:11" ht="15" customHeight="1">
      <c r="A16" s="37" t="s">
        <v>10</v>
      </c>
      <c r="B16" s="28">
        <v>64</v>
      </c>
      <c r="C16" s="28">
        <v>676</v>
      </c>
      <c r="D16" s="28">
        <v>738</v>
      </c>
      <c r="E16" s="28">
        <v>0</v>
      </c>
      <c r="F16" s="28">
        <v>0</v>
      </c>
      <c r="G16" s="28">
        <v>0</v>
      </c>
      <c r="H16" s="28">
        <f t="shared" si="0"/>
        <v>64</v>
      </c>
      <c r="I16" s="28">
        <f t="shared" si="1"/>
        <v>1414</v>
      </c>
      <c r="J16" s="22">
        <f t="shared" si="2"/>
        <v>7.3860357761107902E-3</v>
      </c>
      <c r="K16" s="22">
        <f t="shared" si="3"/>
        <v>4.2847835638853953E-3</v>
      </c>
    </row>
    <row r="17" spans="1:11" ht="15" customHeight="1">
      <c r="A17" s="37" t="s">
        <v>16</v>
      </c>
      <c r="B17" s="28">
        <v>22</v>
      </c>
      <c r="C17" s="28">
        <v>419</v>
      </c>
      <c r="D17" s="28">
        <v>386</v>
      </c>
      <c r="E17" s="28">
        <v>0</v>
      </c>
      <c r="F17" s="28">
        <v>0</v>
      </c>
      <c r="G17" s="28">
        <v>0</v>
      </c>
      <c r="H17" s="28">
        <f t="shared" si="0"/>
        <v>22</v>
      </c>
      <c r="I17" s="28">
        <f t="shared" si="1"/>
        <v>805</v>
      </c>
      <c r="J17" s="22">
        <f t="shared" si="2"/>
        <v>2.5389497980380844E-3</v>
      </c>
      <c r="K17" s="22">
        <f t="shared" si="3"/>
        <v>2.4393569794397053E-3</v>
      </c>
    </row>
    <row r="18" spans="1:11" ht="15" customHeight="1">
      <c r="A18" s="37" t="s">
        <v>17</v>
      </c>
      <c r="B18" s="28">
        <v>18</v>
      </c>
      <c r="C18" s="28">
        <v>148</v>
      </c>
      <c r="D18" s="28">
        <v>185</v>
      </c>
      <c r="E18" s="28">
        <v>0</v>
      </c>
      <c r="F18" s="28">
        <v>0</v>
      </c>
      <c r="G18" s="28">
        <v>0</v>
      </c>
      <c r="H18" s="28">
        <f t="shared" si="0"/>
        <v>18</v>
      </c>
      <c r="I18" s="28">
        <f t="shared" si="1"/>
        <v>333</v>
      </c>
      <c r="J18" s="22">
        <f t="shared" si="2"/>
        <v>2.0773225620311598E-3</v>
      </c>
      <c r="K18" s="22">
        <f t="shared" si="3"/>
        <v>1.0090756200663625E-3</v>
      </c>
    </row>
    <row r="19" spans="1:11" ht="15" customHeight="1">
      <c r="A19" s="37" t="s">
        <v>4</v>
      </c>
      <c r="B19" s="28">
        <v>54</v>
      </c>
      <c r="C19" s="28">
        <v>88</v>
      </c>
      <c r="D19" s="28">
        <v>139</v>
      </c>
      <c r="E19" s="28">
        <v>0</v>
      </c>
      <c r="F19" s="28">
        <v>0</v>
      </c>
      <c r="G19" s="28">
        <v>0</v>
      </c>
      <c r="H19" s="28">
        <f t="shared" si="0"/>
        <v>54</v>
      </c>
      <c r="I19" s="28">
        <f t="shared" si="1"/>
        <v>227</v>
      </c>
      <c r="J19" s="22">
        <f t="shared" si="2"/>
        <v>6.2319676860934795E-3</v>
      </c>
      <c r="K19" s="22">
        <f t="shared" si="3"/>
        <v>6.878683656308238E-4</v>
      </c>
    </row>
    <row r="20" spans="1:11" ht="15" customHeight="1">
      <c r="A20" s="37" t="s">
        <v>18</v>
      </c>
      <c r="B20" s="28">
        <v>90</v>
      </c>
      <c r="C20" s="28">
        <v>460</v>
      </c>
      <c r="D20" s="28">
        <v>498</v>
      </c>
      <c r="E20" s="28">
        <v>0</v>
      </c>
      <c r="F20" s="28">
        <v>0</v>
      </c>
      <c r="G20" s="28">
        <v>0</v>
      </c>
      <c r="H20" s="28">
        <f t="shared" si="0"/>
        <v>90</v>
      </c>
      <c r="I20" s="28">
        <f t="shared" si="1"/>
        <v>958</v>
      </c>
      <c r="J20" s="22">
        <f t="shared" si="2"/>
        <v>1.03866128101558E-2</v>
      </c>
      <c r="K20" s="22">
        <f t="shared" si="3"/>
        <v>2.9029863183891152E-3</v>
      </c>
    </row>
    <row r="21" spans="1:11" ht="15" customHeight="1">
      <c r="A21" s="37" t="s">
        <v>19</v>
      </c>
      <c r="B21" s="28">
        <v>12</v>
      </c>
      <c r="C21" s="28">
        <v>16</v>
      </c>
      <c r="D21" s="28">
        <v>26</v>
      </c>
      <c r="E21" s="28">
        <v>0</v>
      </c>
      <c r="F21" s="28">
        <v>0</v>
      </c>
      <c r="G21" s="28">
        <v>0</v>
      </c>
      <c r="H21" s="28">
        <f t="shared" si="0"/>
        <v>12</v>
      </c>
      <c r="I21" s="28">
        <f t="shared" si="1"/>
        <v>42</v>
      </c>
      <c r="J21" s="22">
        <f t="shared" si="2"/>
        <v>1.3848817080207732E-3</v>
      </c>
      <c r="K21" s="22">
        <f t="shared" si="3"/>
        <v>1.2727079892728898E-4</v>
      </c>
    </row>
    <row r="22" spans="1:11" ht="15" customHeight="1">
      <c r="A22" s="37" t="s">
        <v>20</v>
      </c>
      <c r="B22" s="28">
        <v>12</v>
      </c>
      <c r="C22" s="28">
        <v>36</v>
      </c>
      <c r="D22" s="28">
        <v>20</v>
      </c>
      <c r="E22" s="28">
        <v>0</v>
      </c>
      <c r="F22" s="28">
        <v>0</v>
      </c>
      <c r="G22" s="28">
        <v>0</v>
      </c>
      <c r="H22" s="28">
        <f t="shared" si="0"/>
        <v>12</v>
      </c>
      <c r="I22" s="28">
        <f t="shared" si="1"/>
        <v>56</v>
      </c>
      <c r="J22" s="22">
        <f t="shared" si="2"/>
        <v>1.3848817080207732E-3</v>
      </c>
      <c r="K22" s="22">
        <f t="shared" si="3"/>
        <v>1.6969439856971864E-4</v>
      </c>
    </row>
    <row r="23" spans="1:11" ht="15" customHeight="1">
      <c r="A23" s="37" t="s">
        <v>21</v>
      </c>
      <c r="B23" s="28">
        <v>20</v>
      </c>
      <c r="C23" s="28">
        <v>50</v>
      </c>
      <c r="D23" s="28">
        <v>40</v>
      </c>
      <c r="E23" s="28">
        <v>0</v>
      </c>
      <c r="F23" s="28">
        <v>0</v>
      </c>
      <c r="G23" s="28">
        <v>0</v>
      </c>
      <c r="H23" s="28">
        <f t="shared" si="0"/>
        <v>20</v>
      </c>
      <c r="I23" s="28">
        <f t="shared" si="1"/>
        <v>90</v>
      </c>
      <c r="J23" s="22">
        <f t="shared" si="2"/>
        <v>2.3081361800346219E-3</v>
      </c>
      <c r="K23" s="22">
        <f t="shared" si="3"/>
        <v>2.7272314055847637E-4</v>
      </c>
    </row>
    <row r="24" spans="1:11" ht="15" customHeight="1">
      <c r="A24" s="37" t="s">
        <v>22</v>
      </c>
      <c r="B24" s="28">
        <v>152</v>
      </c>
      <c r="C24" s="28">
        <v>2304</v>
      </c>
      <c r="D24" s="28">
        <v>2314</v>
      </c>
      <c r="E24" s="28">
        <v>5</v>
      </c>
      <c r="F24" s="28">
        <v>0</v>
      </c>
      <c r="G24" s="28">
        <v>0</v>
      </c>
      <c r="H24" s="28">
        <f t="shared" si="0"/>
        <v>157</v>
      </c>
      <c r="I24" s="28">
        <f t="shared" si="1"/>
        <v>4618</v>
      </c>
      <c r="J24" s="22">
        <f t="shared" si="2"/>
        <v>1.8118869013271782E-2</v>
      </c>
      <c r="K24" s="22">
        <f t="shared" si="3"/>
        <v>1.3993727367767154E-2</v>
      </c>
    </row>
    <row r="25" spans="1:11" ht="15" customHeight="1">
      <c r="A25" s="37" t="s">
        <v>23</v>
      </c>
      <c r="B25" s="28">
        <v>78</v>
      </c>
      <c r="C25" s="28">
        <v>416</v>
      </c>
      <c r="D25" s="28">
        <v>449</v>
      </c>
      <c r="E25" s="28">
        <v>0</v>
      </c>
      <c r="F25" s="28">
        <v>0</v>
      </c>
      <c r="G25" s="28">
        <v>0</v>
      </c>
      <c r="H25" s="28">
        <f t="shared" si="0"/>
        <v>78</v>
      </c>
      <c r="I25" s="28">
        <f t="shared" si="1"/>
        <v>865</v>
      </c>
      <c r="J25" s="22">
        <f t="shared" si="2"/>
        <v>9.0017311021350268E-3</v>
      </c>
      <c r="K25" s="22">
        <f t="shared" si="3"/>
        <v>2.6211724064786899E-3</v>
      </c>
    </row>
    <row r="26" spans="1:11" ht="15" customHeight="1">
      <c r="A26" s="37" t="s">
        <v>24</v>
      </c>
      <c r="B26" s="28">
        <v>20</v>
      </c>
      <c r="C26" s="28">
        <v>40</v>
      </c>
      <c r="D26" s="28">
        <v>29</v>
      </c>
      <c r="E26" s="28">
        <v>0</v>
      </c>
      <c r="F26" s="28">
        <v>0</v>
      </c>
      <c r="G26" s="28">
        <v>0</v>
      </c>
      <c r="H26" s="28">
        <f t="shared" si="0"/>
        <v>20</v>
      </c>
      <c r="I26" s="28">
        <f t="shared" si="1"/>
        <v>69</v>
      </c>
      <c r="J26" s="22">
        <f t="shared" si="2"/>
        <v>2.3081361800346219E-3</v>
      </c>
      <c r="K26" s="22">
        <f t="shared" si="3"/>
        <v>2.090877410948319E-4</v>
      </c>
    </row>
    <row r="27" spans="1:11" ht="15" customHeight="1">
      <c r="A27" s="37" t="s">
        <v>25</v>
      </c>
      <c r="B27" s="28">
        <v>32</v>
      </c>
      <c r="C27" s="28">
        <v>216</v>
      </c>
      <c r="D27" s="28">
        <v>249</v>
      </c>
      <c r="E27" s="28">
        <v>0</v>
      </c>
      <c r="F27" s="28">
        <v>0</v>
      </c>
      <c r="G27" s="28">
        <v>0</v>
      </c>
      <c r="H27" s="28">
        <f t="shared" si="0"/>
        <v>32</v>
      </c>
      <c r="I27" s="28">
        <f t="shared" si="1"/>
        <v>465</v>
      </c>
      <c r="J27" s="22">
        <f t="shared" si="2"/>
        <v>3.6930178880553951E-3</v>
      </c>
      <c r="K27" s="22">
        <f t="shared" si="3"/>
        <v>1.4090695595521279E-3</v>
      </c>
    </row>
    <row r="28" spans="1:11" ht="15" customHeight="1">
      <c r="A28" s="37" t="s">
        <v>26</v>
      </c>
      <c r="B28" s="28">
        <v>147</v>
      </c>
      <c r="C28" s="28">
        <v>1977</v>
      </c>
      <c r="D28" s="28">
        <v>2076</v>
      </c>
      <c r="E28" s="28">
        <v>2</v>
      </c>
      <c r="F28" s="28">
        <v>0</v>
      </c>
      <c r="G28" s="28">
        <v>0</v>
      </c>
      <c r="H28" s="28">
        <f t="shared" si="0"/>
        <v>149</v>
      </c>
      <c r="I28" s="28">
        <f t="shared" si="1"/>
        <v>4053</v>
      </c>
      <c r="J28" s="22">
        <f t="shared" si="2"/>
        <v>1.7195614541257936E-2</v>
      </c>
      <c r="K28" s="22">
        <f t="shared" si="3"/>
        <v>1.2281632096483386E-2</v>
      </c>
    </row>
    <row r="29" spans="1:11" ht="15" customHeight="1">
      <c r="A29" s="37" t="s">
        <v>27</v>
      </c>
      <c r="B29" s="28">
        <v>22</v>
      </c>
      <c r="C29" s="28">
        <v>187</v>
      </c>
      <c r="D29" s="28">
        <v>232</v>
      </c>
      <c r="E29" s="28">
        <v>0</v>
      </c>
      <c r="F29" s="28">
        <v>0</v>
      </c>
      <c r="G29" s="28">
        <v>0</v>
      </c>
      <c r="H29" s="28">
        <f t="shared" si="0"/>
        <v>22</v>
      </c>
      <c r="I29" s="28">
        <f t="shared" si="1"/>
        <v>419</v>
      </c>
      <c r="J29" s="22">
        <f t="shared" si="2"/>
        <v>2.5389497980380844E-3</v>
      </c>
      <c r="K29" s="22">
        <f t="shared" si="3"/>
        <v>1.2696777321555735E-3</v>
      </c>
    </row>
    <row r="30" spans="1:11" ht="15" customHeight="1">
      <c r="A30" s="37" t="s">
        <v>28</v>
      </c>
      <c r="B30" s="28">
        <v>136</v>
      </c>
      <c r="C30" s="28">
        <v>900</v>
      </c>
      <c r="D30" s="28">
        <v>900</v>
      </c>
      <c r="E30" s="28">
        <v>0</v>
      </c>
      <c r="F30" s="28">
        <v>0</v>
      </c>
      <c r="G30" s="28">
        <v>0</v>
      </c>
      <c r="H30" s="28">
        <f t="shared" si="0"/>
        <v>136</v>
      </c>
      <c r="I30" s="28">
        <f t="shared" si="1"/>
        <v>1800</v>
      </c>
      <c r="J30" s="22">
        <f t="shared" si="2"/>
        <v>1.5695326024235429E-2</v>
      </c>
      <c r="K30" s="22">
        <f t="shared" si="3"/>
        <v>5.4544628111695276E-3</v>
      </c>
    </row>
    <row r="31" spans="1:11" ht="15" customHeight="1">
      <c r="A31" s="37" t="s">
        <v>29</v>
      </c>
      <c r="B31" s="28">
        <v>52</v>
      </c>
      <c r="C31" s="28">
        <v>449</v>
      </c>
      <c r="D31" s="28">
        <v>512</v>
      </c>
      <c r="E31" s="28">
        <v>0</v>
      </c>
      <c r="F31" s="28">
        <v>0</v>
      </c>
      <c r="G31" s="28">
        <v>0</v>
      </c>
      <c r="H31" s="28">
        <f t="shared" si="0"/>
        <v>52</v>
      </c>
      <c r="I31" s="28">
        <f t="shared" si="1"/>
        <v>961</v>
      </c>
      <c r="J31" s="22">
        <f t="shared" si="2"/>
        <v>6.001154068090017E-3</v>
      </c>
      <c r="K31" s="22">
        <f t="shared" si="3"/>
        <v>2.9120770897410647E-3</v>
      </c>
    </row>
    <row r="32" spans="1:11" ht="15" customHeight="1">
      <c r="A32" s="37" t="s">
        <v>30</v>
      </c>
      <c r="B32" s="28">
        <v>55</v>
      </c>
      <c r="C32" s="28">
        <v>893</v>
      </c>
      <c r="D32" s="28">
        <v>986</v>
      </c>
      <c r="E32" s="28">
        <v>2</v>
      </c>
      <c r="F32" s="28">
        <v>0</v>
      </c>
      <c r="G32" s="28">
        <v>0</v>
      </c>
      <c r="H32" s="28">
        <f t="shared" si="0"/>
        <v>57</v>
      </c>
      <c r="I32" s="28">
        <f t="shared" si="1"/>
        <v>1879</v>
      </c>
      <c r="J32" s="22">
        <f t="shared" si="2"/>
        <v>6.5781881130986732E-3</v>
      </c>
      <c r="K32" s="22">
        <f t="shared" si="3"/>
        <v>5.6938531234375237E-3</v>
      </c>
    </row>
    <row r="33" spans="1:11" ht="15" customHeight="1">
      <c r="A33" s="37" t="s">
        <v>31</v>
      </c>
      <c r="B33" s="28">
        <v>241</v>
      </c>
      <c r="C33" s="28">
        <v>3022</v>
      </c>
      <c r="D33" s="28">
        <v>2974</v>
      </c>
      <c r="E33" s="28">
        <v>3</v>
      </c>
      <c r="F33" s="28">
        <v>0</v>
      </c>
      <c r="G33" s="28">
        <v>236</v>
      </c>
      <c r="H33" s="28">
        <f t="shared" si="0"/>
        <v>244</v>
      </c>
      <c r="I33" s="28">
        <f t="shared" si="1"/>
        <v>6232</v>
      </c>
      <c r="J33" s="22">
        <f t="shared" si="2"/>
        <v>2.8159261396422389E-2</v>
      </c>
      <c r="K33" s="22">
        <f t="shared" si="3"/>
        <v>1.8884562355115833E-2</v>
      </c>
    </row>
    <row r="34" spans="1:11" ht="15" customHeight="1">
      <c r="A34" s="37" t="s">
        <v>32</v>
      </c>
      <c r="B34" s="28">
        <v>74</v>
      </c>
      <c r="C34" s="28">
        <v>666</v>
      </c>
      <c r="D34" s="28">
        <v>814</v>
      </c>
      <c r="E34" s="28">
        <v>0</v>
      </c>
      <c r="F34" s="28">
        <v>0</v>
      </c>
      <c r="G34" s="28">
        <v>0</v>
      </c>
      <c r="H34" s="28">
        <f t="shared" si="0"/>
        <v>74</v>
      </c>
      <c r="I34" s="28">
        <f t="shared" si="1"/>
        <v>1480</v>
      </c>
      <c r="J34" s="22">
        <f t="shared" si="2"/>
        <v>8.5401038661281018E-3</v>
      </c>
      <c r="K34" s="22">
        <f t="shared" si="3"/>
        <v>4.4847805336282786E-3</v>
      </c>
    </row>
    <row r="35" spans="1:11" ht="15" customHeight="1">
      <c r="A35" s="37" t="s">
        <v>9</v>
      </c>
      <c r="B35" s="28">
        <v>3</v>
      </c>
      <c r="C35" s="28">
        <v>48</v>
      </c>
      <c r="D35" s="28">
        <v>0</v>
      </c>
      <c r="E35" s="28">
        <v>0</v>
      </c>
      <c r="F35" s="28">
        <v>0</v>
      </c>
      <c r="G35" s="28">
        <v>0</v>
      </c>
      <c r="H35" s="28">
        <f t="shared" si="0"/>
        <v>3</v>
      </c>
      <c r="I35" s="28">
        <f t="shared" si="1"/>
        <v>48</v>
      </c>
      <c r="J35" s="22">
        <f t="shared" si="2"/>
        <v>3.462204270051933E-4</v>
      </c>
      <c r="K35" s="22">
        <f t="shared" si="3"/>
        <v>1.4545234163118741E-4</v>
      </c>
    </row>
    <row r="36" spans="1:11" ht="15" customHeight="1">
      <c r="A36" s="37" t="s">
        <v>33</v>
      </c>
      <c r="B36" s="28">
        <v>88</v>
      </c>
      <c r="C36" s="28">
        <v>1401</v>
      </c>
      <c r="D36" s="28">
        <v>1482</v>
      </c>
      <c r="E36" s="28">
        <v>0</v>
      </c>
      <c r="F36" s="28">
        <v>0</v>
      </c>
      <c r="G36" s="28">
        <v>0</v>
      </c>
      <c r="H36" s="28">
        <f t="shared" si="0"/>
        <v>88</v>
      </c>
      <c r="I36" s="28">
        <f t="shared" si="1"/>
        <v>2883</v>
      </c>
      <c r="J36" s="22">
        <f t="shared" si="2"/>
        <v>1.0155799192152338E-2</v>
      </c>
      <c r="K36" s="22">
        <f t="shared" si="3"/>
        <v>8.7362312692231929E-3</v>
      </c>
    </row>
    <row r="37" spans="1:11" ht="15" customHeight="1">
      <c r="A37" s="37" t="s">
        <v>34</v>
      </c>
      <c r="B37" s="28">
        <v>247</v>
      </c>
      <c r="C37" s="28">
        <v>5889</v>
      </c>
      <c r="D37" s="28">
        <v>5799</v>
      </c>
      <c r="E37" s="28">
        <v>4</v>
      </c>
      <c r="F37" s="28">
        <v>0</v>
      </c>
      <c r="G37" s="28">
        <v>0</v>
      </c>
      <c r="H37" s="28">
        <f t="shared" si="0"/>
        <v>251</v>
      </c>
      <c r="I37" s="28">
        <f t="shared" si="1"/>
        <v>11688</v>
      </c>
      <c r="J37" s="22">
        <f t="shared" si="2"/>
        <v>2.8967109059434507E-2</v>
      </c>
      <c r="K37" s="22">
        <f t="shared" si="3"/>
        <v>3.5417645187194133E-2</v>
      </c>
    </row>
    <row r="38" spans="1:11" ht="15" customHeight="1">
      <c r="A38" s="37" t="s">
        <v>35</v>
      </c>
      <c r="B38" s="28">
        <v>172</v>
      </c>
      <c r="C38" s="28">
        <v>2137</v>
      </c>
      <c r="D38" s="28">
        <v>2354</v>
      </c>
      <c r="E38" s="28">
        <v>0</v>
      </c>
      <c r="F38" s="28">
        <v>0</v>
      </c>
      <c r="G38" s="28">
        <v>0</v>
      </c>
      <c r="H38" s="28">
        <f t="shared" si="0"/>
        <v>172</v>
      </c>
      <c r="I38" s="28">
        <f t="shared" si="1"/>
        <v>4491</v>
      </c>
      <c r="J38" s="22">
        <f t="shared" si="2"/>
        <v>1.984997114829775E-2</v>
      </c>
      <c r="K38" s="22">
        <f t="shared" si="3"/>
        <v>1.3608884713867972E-2</v>
      </c>
    </row>
    <row r="39" spans="1:11" ht="15" customHeight="1">
      <c r="A39" s="37" t="s">
        <v>36</v>
      </c>
      <c r="B39" s="28">
        <v>117</v>
      </c>
      <c r="C39" s="28">
        <v>1813</v>
      </c>
      <c r="D39" s="28">
        <v>1817</v>
      </c>
      <c r="E39" s="28">
        <v>0</v>
      </c>
      <c r="F39" s="28">
        <v>0</v>
      </c>
      <c r="G39" s="28">
        <v>0</v>
      </c>
      <c r="H39" s="28">
        <f t="shared" si="0"/>
        <v>117</v>
      </c>
      <c r="I39" s="28">
        <f t="shared" si="1"/>
        <v>3630</v>
      </c>
      <c r="J39" s="22">
        <f t="shared" si="2"/>
        <v>1.3502596653202539E-2</v>
      </c>
      <c r="K39" s="22">
        <f t="shared" si="3"/>
        <v>1.0999833335858548E-2</v>
      </c>
    </row>
    <row r="40" spans="1:11" ht="15" customHeight="1">
      <c r="A40" s="37" t="s">
        <v>37</v>
      </c>
      <c r="B40" s="28">
        <v>52</v>
      </c>
      <c r="C40" s="28">
        <v>180</v>
      </c>
      <c r="D40" s="28">
        <v>196</v>
      </c>
      <c r="E40" s="28">
        <v>0</v>
      </c>
      <c r="F40" s="28">
        <v>0</v>
      </c>
      <c r="G40" s="28">
        <v>0</v>
      </c>
      <c r="H40" s="28">
        <f t="shared" si="0"/>
        <v>52</v>
      </c>
      <c r="I40" s="28">
        <f t="shared" si="1"/>
        <v>376</v>
      </c>
      <c r="J40" s="22">
        <f t="shared" si="2"/>
        <v>6.001154068090017E-3</v>
      </c>
      <c r="K40" s="22">
        <f t="shared" si="3"/>
        <v>1.1393766761109681E-3</v>
      </c>
    </row>
    <row r="41" spans="1:11" ht="15" customHeight="1">
      <c r="A41" s="37" t="s">
        <v>38</v>
      </c>
      <c r="B41" s="28">
        <v>30</v>
      </c>
      <c r="C41" s="28">
        <v>220</v>
      </c>
      <c r="D41" s="28">
        <v>212</v>
      </c>
      <c r="E41" s="28">
        <v>0</v>
      </c>
      <c r="F41" s="28">
        <v>0</v>
      </c>
      <c r="G41" s="28">
        <v>0</v>
      </c>
      <c r="H41" s="28">
        <f t="shared" si="0"/>
        <v>30</v>
      </c>
      <c r="I41" s="28">
        <f t="shared" si="1"/>
        <v>432</v>
      </c>
      <c r="J41" s="22">
        <f t="shared" si="2"/>
        <v>3.462204270051933E-3</v>
      </c>
      <c r="K41" s="22">
        <f t="shared" si="3"/>
        <v>1.3090710746806867E-3</v>
      </c>
    </row>
    <row r="42" spans="1:11" ht="15" customHeight="1">
      <c r="A42" s="37" t="s">
        <v>39</v>
      </c>
      <c r="B42" s="28">
        <v>38</v>
      </c>
      <c r="C42" s="28">
        <v>125</v>
      </c>
      <c r="D42" s="28">
        <v>139</v>
      </c>
      <c r="E42" s="28">
        <v>0</v>
      </c>
      <c r="F42" s="28">
        <v>0</v>
      </c>
      <c r="G42" s="28">
        <v>0</v>
      </c>
      <c r="H42" s="28">
        <f t="shared" si="0"/>
        <v>38</v>
      </c>
      <c r="I42" s="28">
        <f t="shared" si="1"/>
        <v>264</v>
      </c>
      <c r="J42" s="22">
        <f t="shared" si="2"/>
        <v>4.3854587420657822E-3</v>
      </c>
      <c r="K42" s="22">
        <f t="shared" si="3"/>
        <v>7.999878789715307E-4</v>
      </c>
    </row>
    <row r="43" spans="1:11" ht="15" customHeight="1">
      <c r="A43" s="37" t="s">
        <v>47</v>
      </c>
      <c r="B43" s="28">
        <v>22</v>
      </c>
      <c r="C43" s="28">
        <v>134</v>
      </c>
      <c r="D43" s="28">
        <v>216</v>
      </c>
      <c r="E43" s="28">
        <v>0</v>
      </c>
      <c r="F43" s="28">
        <v>0</v>
      </c>
      <c r="G43" s="28">
        <v>0</v>
      </c>
      <c r="H43" s="28">
        <f t="shared" si="0"/>
        <v>22</v>
      </c>
      <c r="I43" s="28">
        <f t="shared" si="1"/>
        <v>350</v>
      </c>
      <c r="J43" s="22">
        <f t="shared" si="2"/>
        <v>2.5389497980380844E-3</v>
      </c>
      <c r="K43" s="22">
        <f t="shared" si="3"/>
        <v>1.0605899910607415E-3</v>
      </c>
    </row>
    <row r="44" spans="1:11" ht="15" customHeight="1">
      <c r="A44" s="37" t="s">
        <v>40</v>
      </c>
      <c r="B44" s="28">
        <v>203</v>
      </c>
      <c r="C44" s="28">
        <v>4451</v>
      </c>
      <c r="D44" s="28">
        <v>4397</v>
      </c>
      <c r="E44" s="28">
        <v>2</v>
      </c>
      <c r="F44" s="28">
        <v>0</v>
      </c>
      <c r="G44" s="28">
        <v>0</v>
      </c>
      <c r="H44" s="28">
        <f t="shared" si="0"/>
        <v>205</v>
      </c>
      <c r="I44" s="28">
        <f t="shared" si="1"/>
        <v>8848</v>
      </c>
      <c r="J44" s="22">
        <f t="shared" si="2"/>
        <v>2.3658395845354875E-2</v>
      </c>
      <c r="K44" s="22">
        <f t="shared" si="3"/>
        <v>2.6811714974015546E-2</v>
      </c>
    </row>
    <row r="45" spans="1:11" ht="15" customHeight="1">
      <c r="A45" s="37" t="s">
        <v>41</v>
      </c>
      <c r="B45" s="28">
        <v>212</v>
      </c>
      <c r="C45" s="28">
        <v>2377</v>
      </c>
      <c r="D45" s="28">
        <v>2584</v>
      </c>
      <c r="E45" s="28">
        <v>0</v>
      </c>
      <c r="F45" s="28">
        <v>0</v>
      </c>
      <c r="G45" s="28">
        <v>0</v>
      </c>
      <c r="H45" s="28">
        <f t="shared" si="0"/>
        <v>212</v>
      </c>
      <c r="I45" s="28">
        <f t="shared" si="1"/>
        <v>4961</v>
      </c>
      <c r="J45" s="22">
        <f t="shared" si="2"/>
        <v>2.4466243508366993E-2</v>
      </c>
      <c r="K45" s="22">
        <f t="shared" si="3"/>
        <v>1.5033105559006681E-2</v>
      </c>
    </row>
    <row r="46" spans="1:11" ht="5" customHeight="1">
      <c r="A46" s="12"/>
      <c r="B46" s="31"/>
      <c r="C46" s="24"/>
      <c r="D46" s="24"/>
      <c r="E46" s="24"/>
      <c r="F46" s="24"/>
      <c r="G46" s="24"/>
      <c r="H46" s="24"/>
      <c r="I46" s="24"/>
    </row>
    <row r="47" spans="1:11" ht="15" customHeight="1">
      <c r="A47" s="57" t="s">
        <v>2</v>
      </c>
      <c r="B47" s="58">
        <f>SUM(B7:B45)</f>
        <v>6635</v>
      </c>
      <c r="C47" s="58">
        <f t="shared" ref="C47:G47" si="4">SUM(C7:C45)</f>
        <v>110847</v>
      </c>
      <c r="D47" s="59">
        <f t="shared" si="4"/>
        <v>110663</v>
      </c>
      <c r="E47" s="58">
        <f>SUM(E7:E46)</f>
        <v>2030</v>
      </c>
      <c r="F47" s="58">
        <f t="shared" si="4"/>
        <v>50238</v>
      </c>
      <c r="G47" s="59">
        <f t="shared" si="4"/>
        <v>58257</v>
      </c>
      <c r="H47" s="58">
        <f>B47+E47</f>
        <v>8665</v>
      </c>
      <c r="I47" s="59">
        <f>C47+D47+F47+G47</f>
        <v>330005</v>
      </c>
      <c r="J47" s="60">
        <f>SUM(J7:J45)</f>
        <v>0.99999999999999989</v>
      </c>
      <c r="K47" s="60">
        <f>SUM(K7:K45)</f>
        <v>1.0000000000000002</v>
      </c>
    </row>
    <row r="48" spans="1:11" ht="5" customHeight="1">
      <c r="A48" s="11"/>
      <c r="B48" s="32"/>
      <c r="C48" s="32"/>
      <c r="D48" s="32"/>
      <c r="E48" s="32"/>
      <c r="F48" s="32"/>
      <c r="G48" s="32"/>
      <c r="H48" s="32"/>
      <c r="I48" s="32"/>
      <c r="J48" s="30"/>
      <c r="K48" s="30"/>
    </row>
    <row r="49" spans="1:11" ht="15" customHeight="1">
      <c r="A49" s="61" t="s">
        <v>65</v>
      </c>
      <c r="B49" s="24">
        <v>11610</v>
      </c>
      <c r="C49" s="24">
        <v>472998</v>
      </c>
      <c r="D49" s="24">
        <v>472613</v>
      </c>
      <c r="E49" s="24">
        <v>9412</v>
      </c>
      <c r="F49" s="24">
        <v>592977</v>
      </c>
      <c r="G49" s="24">
        <v>587356</v>
      </c>
      <c r="H49" s="24">
        <f>B49+E49</f>
        <v>21022</v>
      </c>
      <c r="I49" s="24">
        <f>C49+D49+F49+G49</f>
        <v>2125944</v>
      </c>
      <c r="J49" s="30"/>
      <c r="K49" s="30"/>
    </row>
    <row r="50" spans="1:11" ht="15" customHeight="1">
      <c r="A50" s="61" t="s">
        <v>66</v>
      </c>
      <c r="B50" s="24">
        <f>B47</f>
        <v>6635</v>
      </c>
      <c r="C50" s="24">
        <f t="shared" ref="C50:I50" si="5">C47</f>
        <v>110847</v>
      </c>
      <c r="D50" s="24">
        <f t="shared" si="5"/>
        <v>110663</v>
      </c>
      <c r="E50" s="24">
        <f t="shared" si="5"/>
        <v>2030</v>
      </c>
      <c r="F50" s="24">
        <f t="shared" si="5"/>
        <v>50238</v>
      </c>
      <c r="G50" s="24">
        <f t="shared" si="5"/>
        <v>58257</v>
      </c>
      <c r="H50" s="24">
        <f t="shared" si="5"/>
        <v>8665</v>
      </c>
      <c r="I50" s="24">
        <f t="shared" si="5"/>
        <v>330005</v>
      </c>
      <c r="J50" s="30"/>
      <c r="K50" s="30"/>
    </row>
    <row r="51" spans="1:11" ht="15" customHeight="1">
      <c r="A51" s="61" t="s">
        <v>79</v>
      </c>
      <c r="B51" s="22">
        <f>(B50-B49)/B49</f>
        <v>-0.42850990525409133</v>
      </c>
      <c r="C51" s="22">
        <f>(C50-C49)/C49</f>
        <v>-0.76565017188233353</v>
      </c>
      <c r="D51" s="22">
        <f t="shared" ref="D51:I51" si="6">(D50-D49)/D49</f>
        <v>-0.76584859070740752</v>
      </c>
      <c r="E51" s="22">
        <f t="shared" si="6"/>
        <v>-0.78431789205269864</v>
      </c>
      <c r="F51" s="22">
        <f t="shared" si="6"/>
        <v>-0.91527833288643567</v>
      </c>
      <c r="G51" s="22">
        <f t="shared" si="6"/>
        <v>-0.90081483801987206</v>
      </c>
      <c r="H51" s="22">
        <f t="shared" si="6"/>
        <v>-0.58781276757682432</v>
      </c>
      <c r="I51" s="22">
        <f t="shared" si="6"/>
        <v>-0.84477248695167884</v>
      </c>
      <c r="J51" s="30"/>
      <c r="K51" s="30"/>
    </row>
    <row r="64" spans="1:11" ht="12.65" customHeight="1"/>
    <row r="65" ht="12.65" customHeight="1"/>
    <row r="66" ht="12.65" customHeight="1"/>
    <row r="67" ht="12.65" customHeight="1"/>
    <row r="68" ht="12.65" customHeight="1"/>
    <row r="69" ht="12.65" customHeight="1"/>
    <row r="70" ht="12.65" customHeight="1"/>
  </sheetData>
  <mergeCells count="6">
    <mergeCell ref="C5:D5"/>
    <mergeCell ref="F5:G5"/>
    <mergeCell ref="J4:K4"/>
    <mergeCell ref="H4:I4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3073" r:id="rId4"/>
    <oleObject progId="PBrush" shapeId="3074" r:id="rId5"/>
    <oleObject progId="PBrush" shapeId="3075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 codeName="Φύλλο3"/>
  <dimension ref="A1:K68"/>
  <sheetViews>
    <sheetView zoomScale="80" workbookViewId="0">
      <pane ySplit="6" topLeftCell="A7" activePane="bottomLeft" state="frozen"/>
      <selection pane="bottomLeft" activeCell="L1" sqref="L1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1" ht="15" customHeight="1">
      <c r="A1" s="36" t="s">
        <v>54</v>
      </c>
      <c r="B1" s="11"/>
      <c r="C1" s="11"/>
      <c r="D1" s="11"/>
      <c r="E1" s="12"/>
      <c r="F1" s="52" t="s">
        <v>51</v>
      </c>
      <c r="G1"/>
      <c r="H1" s="13"/>
      <c r="I1" s="13"/>
    </row>
    <row r="2" spans="1:11" ht="15" customHeight="1">
      <c r="A2" s="36" t="s">
        <v>53</v>
      </c>
      <c r="B2" s="12"/>
      <c r="C2" s="12"/>
      <c r="D2" s="12"/>
      <c r="E2" s="12"/>
      <c r="F2" s="53" t="s">
        <v>59</v>
      </c>
      <c r="G2"/>
      <c r="H2" s="13"/>
      <c r="I2" s="13"/>
    </row>
    <row r="3" spans="1:11" ht="15" customHeight="1">
      <c r="A3" s="43" t="s">
        <v>55</v>
      </c>
      <c r="B3" s="20"/>
      <c r="C3" s="21"/>
      <c r="D3" s="20"/>
      <c r="E3" s="20"/>
      <c r="F3" s="54" t="s">
        <v>80</v>
      </c>
      <c r="G3" s="20"/>
      <c r="H3" s="13"/>
      <c r="I3" s="13"/>
      <c r="J3" s="27"/>
      <c r="K3" s="27"/>
    </row>
    <row r="4" spans="1:11" ht="15" customHeight="1">
      <c r="A4" s="46"/>
      <c r="B4" s="80" t="s">
        <v>0</v>
      </c>
      <c r="C4" s="81"/>
      <c r="D4" s="82"/>
      <c r="E4" s="80" t="s">
        <v>52</v>
      </c>
      <c r="F4" s="81"/>
      <c r="G4" s="82"/>
      <c r="H4" s="78" t="s">
        <v>49</v>
      </c>
      <c r="I4" s="79"/>
      <c r="J4" s="78" t="s">
        <v>50</v>
      </c>
      <c r="K4" s="78"/>
    </row>
    <row r="5" spans="1:11" ht="15" customHeight="1">
      <c r="A5" s="56" t="s">
        <v>46</v>
      </c>
      <c r="B5" s="55" t="s">
        <v>43</v>
      </c>
      <c r="C5" s="78" t="s">
        <v>1</v>
      </c>
      <c r="D5" s="79"/>
      <c r="E5" s="55" t="s">
        <v>43</v>
      </c>
      <c r="F5" s="78" t="s">
        <v>1</v>
      </c>
      <c r="G5" s="79"/>
      <c r="H5" s="55" t="s">
        <v>43</v>
      </c>
      <c r="I5" s="56" t="s">
        <v>1</v>
      </c>
      <c r="J5" s="55" t="s">
        <v>43</v>
      </c>
      <c r="K5" s="55" t="s">
        <v>1</v>
      </c>
    </row>
    <row r="6" spans="1:11" ht="15" customHeight="1">
      <c r="A6" s="46"/>
      <c r="B6" s="73" t="s">
        <v>56</v>
      </c>
      <c r="C6" s="71" t="s">
        <v>57</v>
      </c>
      <c r="D6" s="72" t="s">
        <v>45</v>
      </c>
      <c r="E6" s="73" t="s">
        <v>56</v>
      </c>
      <c r="F6" s="71" t="s">
        <v>57</v>
      </c>
      <c r="G6" s="72" t="s">
        <v>45</v>
      </c>
      <c r="H6" s="73" t="s">
        <v>56</v>
      </c>
      <c r="I6" s="72" t="s">
        <v>48</v>
      </c>
      <c r="J6" s="73" t="s">
        <v>56</v>
      </c>
      <c r="K6" s="71" t="s">
        <v>48</v>
      </c>
    </row>
    <row r="7" spans="1:11" ht="15" customHeight="1">
      <c r="A7" s="37" t="s">
        <v>42</v>
      </c>
      <c r="B7" s="28">
        <v>3148</v>
      </c>
      <c r="C7" s="28">
        <v>61782</v>
      </c>
      <c r="D7" s="28">
        <v>58473</v>
      </c>
      <c r="E7" s="28">
        <v>2397</v>
      </c>
      <c r="F7" s="28">
        <v>55842</v>
      </c>
      <c r="G7" s="28">
        <v>60155</v>
      </c>
      <c r="H7" s="28">
        <f t="shared" ref="H7:H45" si="0">B7+E7</f>
        <v>5545</v>
      </c>
      <c r="I7" s="28">
        <f t="shared" ref="I7:I45" si="1">C7+D7+F7+G7</f>
        <v>236252</v>
      </c>
      <c r="J7" s="22">
        <f>H7/$H$47</f>
        <v>0.53678606001936113</v>
      </c>
      <c r="K7" s="22">
        <f>I7/$I$47</f>
        <v>0.58535014172167055</v>
      </c>
    </row>
    <row r="8" spans="1:11" ht="15" customHeight="1">
      <c r="A8" s="37" t="s">
        <v>7</v>
      </c>
      <c r="B8" s="28">
        <v>52</v>
      </c>
      <c r="C8" s="28">
        <v>52</v>
      </c>
      <c r="D8" s="28">
        <v>49</v>
      </c>
      <c r="E8" s="28">
        <v>0</v>
      </c>
      <c r="F8" s="28">
        <v>0</v>
      </c>
      <c r="G8" s="28">
        <v>0</v>
      </c>
      <c r="H8" s="28">
        <f t="shared" si="0"/>
        <v>52</v>
      </c>
      <c r="I8" s="28">
        <f t="shared" si="1"/>
        <v>101</v>
      </c>
      <c r="J8" s="22">
        <f t="shared" ref="J8:J45" si="2">H8/$H$47</f>
        <v>5.0338818973862534E-3</v>
      </c>
      <c r="K8" s="22">
        <f t="shared" ref="K8:K45" si="3">I8/$I$47</f>
        <v>2.5024280985510693E-4</v>
      </c>
    </row>
    <row r="9" spans="1:11" ht="15" customHeight="1">
      <c r="A9" s="37" t="s">
        <v>15</v>
      </c>
      <c r="B9" s="28">
        <v>155</v>
      </c>
      <c r="C9" s="28">
        <v>3253</v>
      </c>
      <c r="D9" s="28">
        <v>3228</v>
      </c>
      <c r="E9" s="28">
        <v>0</v>
      </c>
      <c r="F9" s="28">
        <v>0</v>
      </c>
      <c r="G9" s="28">
        <v>0</v>
      </c>
      <c r="H9" s="28">
        <f t="shared" si="0"/>
        <v>155</v>
      </c>
      <c r="I9" s="28">
        <f t="shared" si="1"/>
        <v>6481</v>
      </c>
      <c r="J9" s="22">
        <f t="shared" si="2"/>
        <v>1.5004840271055178E-2</v>
      </c>
      <c r="K9" s="22">
        <f t="shared" si="3"/>
        <v>1.6057659907633148E-2</v>
      </c>
    </row>
    <row r="10" spans="1:11" ht="15" customHeight="1">
      <c r="A10" s="37" t="s">
        <v>6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f t="shared" si="0"/>
        <v>0</v>
      </c>
      <c r="I10" s="28">
        <f t="shared" si="1"/>
        <v>0</v>
      </c>
      <c r="J10" s="22">
        <f t="shared" si="2"/>
        <v>0</v>
      </c>
      <c r="K10" s="22">
        <f t="shared" si="3"/>
        <v>0</v>
      </c>
    </row>
    <row r="11" spans="1:11" ht="15" customHeight="1">
      <c r="A11" s="37" t="s">
        <v>8</v>
      </c>
      <c r="B11" s="28">
        <v>42</v>
      </c>
      <c r="C11" s="28">
        <v>85</v>
      </c>
      <c r="D11" s="28">
        <v>86</v>
      </c>
      <c r="E11" s="28">
        <v>0</v>
      </c>
      <c r="F11" s="28">
        <v>0</v>
      </c>
      <c r="G11" s="28">
        <v>0</v>
      </c>
      <c r="H11" s="28">
        <f t="shared" si="0"/>
        <v>42</v>
      </c>
      <c r="I11" s="28">
        <f t="shared" si="1"/>
        <v>171</v>
      </c>
      <c r="J11" s="22">
        <f t="shared" si="2"/>
        <v>4.0658276863504358E-3</v>
      </c>
      <c r="K11" s="22">
        <f t="shared" si="3"/>
        <v>4.2367842064577513E-4</v>
      </c>
    </row>
    <row r="12" spans="1:11" ht="15" customHeight="1">
      <c r="A12" s="37" t="s">
        <v>14</v>
      </c>
      <c r="B12" s="28">
        <v>72</v>
      </c>
      <c r="C12" s="28">
        <v>439</v>
      </c>
      <c r="D12" s="28">
        <v>464</v>
      </c>
      <c r="E12" s="28">
        <v>0</v>
      </c>
      <c r="F12" s="28">
        <v>0</v>
      </c>
      <c r="G12" s="28">
        <v>0</v>
      </c>
      <c r="H12" s="28">
        <f t="shared" si="0"/>
        <v>72</v>
      </c>
      <c r="I12" s="28">
        <f t="shared" si="1"/>
        <v>903</v>
      </c>
      <c r="J12" s="22">
        <f t="shared" si="2"/>
        <v>6.9699903194578895E-3</v>
      </c>
      <c r="K12" s="22">
        <f t="shared" si="3"/>
        <v>2.2373193791996194E-3</v>
      </c>
    </row>
    <row r="13" spans="1:11" ht="15" customHeight="1">
      <c r="A13" s="37" t="s">
        <v>13</v>
      </c>
      <c r="B13" s="28">
        <v>437</v>
      </c>
      <c r="C13" s="28">
        <v>10543</v>
      </c>
      <c r="D13" s="28">
        <v>11833</v>
      </c>
      <c r="E13" s="28">
        <v>21</v>
      </c>
      <c r="F13" s="28">
        <v>366</v>
      </c>
      <c r="G13" s="28">
        <v>272</v>
      </c>
      <c r="H13" s="28">
        <f t="shared" si="0"/>
        <v>458</v>
      </c>
      <c r="I13" s="28">
        <f t="shared" si="1"/>
        <v>23014</v>
      </c>
      <c r="J13" s="22">
        <f t="shared" si="2"/>
        <v>4.4336882865440463E-2</v>
      </c>
      <c r="K13" s="22">
        <f t="shared" si="3"/>
        <v>5.7020673524806248E-2</v>
      </c>
    </row>
    <row r="14" spans="1:11" ht="15" customHeight="1">
      <c r="A14" s="37" t="s">
        <v>12</v>
      </c>
      <c r="B14" s="28">
        <v>772</v>
      </c>
      <c r="C14" s="28">
        <v>17223</v>
      </c>
      <c r="D14" s="28">
        <v>17796</v>
      </c>
      <c r="E14" s="28">
        <v>278</v>
      </c>
      <c r="F14" s="28">
        <v>10266</v>
      </c>
      <c r="G14" s="28">
        <v>11635</v>
      </c>
      <c r="H14" s="28">
        <f t="shared" si="0"/>
        <v>1050</v>
      </c>
      <c r="I14" s="28">
        <f t="shared" si="1"/>
        <v>56920</v>
      </c>
      <c r="J14" s="22">
        <f t="shared" si="2"/>
        <v>0.10164569215876089</v>
      </c>
      <c r="K14" s="22">
        <f t="shared" si="3"/>
        <v>0.14102792808864045</v>
      </c>
    </row>
    <row r="15" spans="1:11" ht="15" customHeight="1">
      <c r="A15" s="37" t="s">
        <v>11</v>
      </c>
      <c r="B15" s="28">
        <v>42</v>
      </c>
      <c r="C15" s="28">
        <v>512</v>
      </c>
      <c r="D15" s="28">
        <v>572</v>
      </c>
      <c r="E15" s="28">
        <v>0</v>
      </c>
      <c r="F15" s="28">
        <v>0</v>
      </c>
      <c r="G15" s="28">
        <v>0</v>
      </c>
      <c r="H15" s="28">
        <f t="shared" si="0"/>
        <v>42</v>
      </c>
      <c r="I15" s="28">
        <f t="shared" si="1"/>
        <v>1084</v>
      </c>
      <c r="J15" s="22">
        <f t="shared" si="2"/>
        <v>4.0658276863504358E-3</v>
      </c>
      <c r="K15" s="22">
        <f t="shared" si="3"/>
        <v>2.6857743156726327E-3</v>
      </c>
    </row>
    <row r="16" spans="1:11" ht="15" customHeight="1">
      <c r="A16" s="37" t="s">
        <v>10</v>
      </c>
      <c r="B16" s="28">
        <v>70</v>
      </c>
      <c r="C16" s="28">
        <v>747</v>
      </c>
      <c r="D16" s="28">
        <v>845</v>
      </c>
      <c r="E16" s="28">
        <v>0</v>
      </c>
      <c r="F16" s="28">
        <v>0</v>
      </c>
      <c r="G16" s="28">
        <v>0</v>
      </c>
      <c r="H16" s="28">
        <f t="shared" si="0"/>
        <v>70</v>
      </c>
      <c r="I16" s="28">
        <f t="shared" si="1"/>
        <v>1592</v>
      </c>
      <c r="J16" s="22">
        <f t="shared" si="2"/>
        <v>6.7763794772507258E-3</v>
      </c>
      <c r="K16" s="22">
        <f t="shared" si="3"/>
        <v>3.9444213196963389E-3</v>
      </c>
    </row>
    <row r="17" spans="1:11" ht="15" customHeight="1">
      <c r="A17" s="37" t="s">
        <v>16</v>
      </c>
      <c r="B17" s="28">
        <v>28</v>
      </c>
      <c r="C17" s="28">
        <v>486</v>
      </c>
      <c r="D17" s="28">
        <v>473</v>
      </c>
      <c r="E17" s="28">
        <v>0</v>
      </c>
      <c r="F17" s="28">
        <v>0</v>
      </c>
      <c r="G17" s="28">
        <v>0</v>
      </c>
      <c r="H17" s="28">
        <f t="shared" si="0"/>
        <v>28</v>
      </c>
      <c r="I17" s="28">
        <f t="shared" si="1"/>
        <v>959</v>
      </c>
      <c r="J17" s="22">
        <f t="shared" si="2"/>
        <v>2.7105517909002904E-3</v>
      </c>
      <c r="K17" s="22">
        <f t="shared" si="3"/>
        <v>2.3760678678321542E-3</v>
      </c>
    </row>
    <row r="18" spans="1:11" ht="15" customHeight="1">
      <c r="A18" s="37" t="s">
        <v>17</v>
      </c>
      <c r="B18" s="28">
        <v>18</v>
      </c>
      <c r="C18" s="28">
        <v>162</v>
      </c>
      <c r="D18" s="28">
        <v>191</v>
      </c>
      <c r="E18" s="28">
        <v>0</v>
      </c>
      <c r="F18" s="28">
        <v>0</v>
      </c>
      <c r="G18" s="28">
        <v>0</v>
      </c>
      <c r="H18" s="28">
        <f t="shared" si="0"/>
        <v>18</v>
      </c>
      <c r="I18" s="28">
        <f t="shared" si="1"/>
        <v>353</v>
      </c>
      <c r="J18" s="22">
        <f t="shared" si="2"/>
        <v>1.7424975798644724E-3</v>
      </c>
      <c r="K18" s="22">
        <f t="shared" si="3"/>
        <v>8.7461100870151235E-4</v>
      </c>
    </row>
    <row r="19" spans="1:11" ht="15" customHeight="1">
      <c r="A19" s="37" t="s">
        <v>4</v>
      </c>
      <c r="B19" s="28">
        <v>60</v>
      </c>
      <c r="C19" s="28">
        <v>114</v>
      </c>
      <c r="D19" s="28">
        <v>157</v>
      </c>
      <c r="E19" s="28">
        <v>0</v>
      </c>
      <c r="F19" s="28">
        <v>0</v>
      </c>
      <c r="G19" s="28">
        <v>0</v>
      </c>
      <c r="H19" s="28">
        <f t="shared" si="0"/>
        <v>60</v>
      </c>
      <c r="I19" s="28">
        <f t="shared" si="1"/>
        <v>271</v>
      </c>
      <c r="J19" s="22">
        <f t="shared" si="2"/>
        <v>5.8083252662149082E-3</v>
      </c>
      <c r="K19" s="22">
        <f t="shared" si="3"/>
        <v>6.7144357891815818E-4</v>
      </c>
    </row>
    <row r="20" spans="1:11" ht="15" customHeight="1">
      <c r="A20" s="37" t="s">
        <v>18</v>
      </c>
      <c r="B20" s="28">
        <v>110</v>
      </c>
      <c r="C20" s="28">
        <v>658</v>
      </c>
      <c r="D20" s="28">
        <v>544</v>
      </c>
      <c r="E20" s="28">
        <v>0</v>
      </c>
      <c r="F20" s="28">
        <v>0</v>
      </c>
      <c r="G20" s="28">
        <v>0</v>
      </c>
      <c r="H20" s="28">
        <f t="shared" si="0"/>
        <v>110</v>
      </c>
      <c r="I20" s="28">
        <f t="shared" si="1"/>
        <v>1202</v>
      </c>
      <c r="J20" s="22">
        <f t="shared" si="2"/>
        <v>1.0648596321393998E-2</v>
      </c>
      <c r="K20" s="22">
        <f t="shared" si="3"/>
        <v>2.9781372024340448E-3</v>
      </c>
    </row>
    <row r="21" spans="1:11" ht="15" customHeight="1">
      <c r="A21" s="37" t="s">
        <v>19</v>
      </c>
      <c r="B21" s="28">
        <v>26</v>
      </c>
      <c r="C21" s="28">
        <v>13</v>
      </c>
      <c r="D21" s="28">
        <v>33</v>
      </c>
      <c r="E21" s="28">
        <v>0</v>
      </c>
      <c r="F21" s="28">
        <v>0</v>
      </c>
      <c r="G21" s="28">
        <v>0</v>
      </c>
      <c r="H21" s="28">
        <f t="shared" si="0"/>
        <v>26</v>
      </c>
      <c r="I21" s="28">
        <f t="shared" si="1"/>
        <v>46</v>
      </c>
      <c r="J21" s="22">
        <f t="shared" si="2"/>
        <v>2.5169409486931267E-3</v>
      </c>
      <c r="K21" s="22">
        <f t="shared" si="3"/>
        <v>1.1397197280529622E-4</v>
      </c>
    </row>
    <row r="22" spans="1:11" ht="15" customHeight="1">
      <c r="A22" s="37" t="s">
        <v>20</v>
      </c>
      <c r="B22" s="28">
        <v>24</v>
      </c>
      <c r="C22" s="28">
        <v>52</v>
      </c>
      <c r="D22" s="28">
        <v>60</v>
      </c>
      <c r="E22" s="28">
        <v>0</v>
      </c>
      <c r="F22" s="28">
        <v>0</v>
      </c>
      <c r="G22" s="28">
        <v>0</v>
      </c>
      <c r="H22" s="28">
        <f t="shared" si="0"/>
        <v>24</v>
      </c>
      <c r="I22" s="28">
        <f t="shared" si="1"/>
        <v>112</v>
      </c>
      <c r="J22" s="22">
        <f t="shared" si="2"/>
        <v>2.323330106485963E-3</v>
      </c>
      <c r="K22" s="22">
        <f t="shared" si="3"/>
        <v>2.7749697726506907E-4</v>
      </c>
    </row>
    <row r="23" spans="1:11" ht="15" customHeight="1">
      <c r="A23" s="37" t="s">
        <v>21</v>
      </c>
      <c r="B23" s="28">
        <v>24</v>
      </c>
      <c r="C23" s="28">
        <v>59</v>
      </c>
      <c r="D23" s="28">
        <v>60</v>
      </c>
      <c r="E23" s="28">
        <v>0</v>
      </c>
      <c r="F23" s="28">
        <v>0</v>
      </c>
      <c r="G23" s="28">
        <v>0</v>
      </c>
      <c r="H23" s="28">
        <f t="shared" si="0"/>
        <v>24</v>
      </c>
      <c r="I23" s="28">
        <f t="shared" si="1"/>
        <v>119</v>
      </c>
      <c r="J23" s="22">
        <f t="shared" si="2"/>
        <v>2.323330106485963E-3</v>
      </c>
      <c r="K23" s="22">
        <f t="shared" si="3"/>
        <v>2.9484053834413591E-4</v>
      </c>
    </row>
    <row r="24" spans="1:11" ht="15" customHeight="1">
      <c r="A24" s="37" t="s">
        <v>22</v>
      </c>
      <c r="B24" s="28">
        <v>165</v>
      </c>
      <c r="C24" s="28">
        <v>2868</v>
      </c>
      <c r="D24" s="28">
        <v>2664</v>
      </c>
      <c r="E24" s="28">
        <v>12</v>
      </c>
      <c r="F24" s="28">
        <v>108</v>
      </c>
      <c r="G24" s="28">
        <v>9</v>
      </c>
      <c r="H24" s="28">
        <f t="shared" si="0"/>
        <v>177</v>
      </c>
      <c r="I24" s="28">
        <f t="shared" si="1"/>
        <v>5649</v>
      </c>
      <c r="J24" s="22">
        <f t="shared" si="2"/>
        <v>1.7134559535333979E-2</v>
      </c>
      <c r="K24" s="22">
        <f t="shared" si="3"/>
        <v>1.3996253790806922E-2</v>
      </c>
    </row>
    <row r="25" spans="1:11" ht="15" customHeight="1">
      <c r="A25" s="37" t="s">
        <v>23</v>
      </c>
      <c r="B25" s="28">
        <v>86</v>
      </c>
      <c r="C25" s="28">
        <v>563</v>
      </c>
      <c r="D25" s="28">
        <v>621</v>
      </c>
      <c r="E25" s="28">
        <v>1</v>
      </c>
      <c r="F25" s="28">
        <v>0</v>
      </c>
      <c r="G25" s="28">
        <v>0</v>
      </c>
      <c r="H25" s="28">
        <f t="shared" si="0"/>
        <v>87</v>
      </c>
      <c r="I25" s="28">
        <f t="shared" si="1"/>
        <v>1184</v>
      </c>
      <c r="J25" s="22">
        <f t="shared" si="2"/>
        <v>8.4220716360116164E-3</v>
      </c>
      <c r="K25" s="22">
        <f t="shared" si="3"/>
        <v>2.9335394739450158E-3</v>
      </c>
    </row>
    <row r="26" spans="1:11" ht="15" customHeight="1">
      <c r="A26" s="37" t="s">
        <v>24</v>
      </c>
      <c r="B26" s="28">
        <v>24</v>
      </c>
      <c r="C26" s="28">
        <v>53</v>
      </c>
      <c r="D26" s="28">
        <v>57</v>
      </c>
      <c r="E26" s="28">
        <v>0</v>
      </c>
      <c r="F26" s="28">
        <v>0</v>
      </c>
      <c r="G26" s="28">
        <v>0</v>
      </c>
      <c r="H26" s="28">
        <f t="shared" si="0"/>
        <v>24</v>
      </c>
      <c r="I26" s="28">
        <f t="shared" si="1"/>
        <v>110</v>
      </c>
      <c r="J26" s="22">
        <f t="shared" si="2"/>
        <v>2.323330106485963E-3</v>
      </c>
      <c r="K26" s="22">
        <f t="shared" si="3"/>
        <v>2.725416740996214E-4</v>
      </c>
    </row>
    <row r="27" spans="1:11" ht="15" customHeight="1">
      <c r="A27" s="37" t="s">
        <v>25</v>
      </c>
      <c r="B27" s="28">
        <v>34</v>
      </c>
      <c r="C27" s="28">
        <v>241</v>
      </c>
      <c r="D27" s="28">
        <v>308</v>
      </c>
      <c r="E27" s="28">
        <v>0</v>
      </c>
      <c r="F27" s="28">
        <v>0</v>
      </c>
      <c r="G27" s="28">
        <v>0</v>
      </c>
      <c r="H27" s="28">
        <f t="shared" si="0"/>
        <v>34</v>
      </c>
      <c r="I27" s="28">
        <f t="shared" si="1"/>
        <v>549</v>
      </c>
      <c r="J27" s="22">
        <f t="shared" si="2"/>
        <v>3.2913843175217811E-3</v>
      </c>
      <c r="K27" s="22">
        <f t="shared" si="3"/>
        <v>1.3602307189153832E-3</v>
      </c>
    </row>
    <row r="28" spans="1:11" ht="15" customHeight="1">
      <c r="A28" s="37" t="s">
        <v>26</v>
      </c>
      <c r="B28" s="28">
        <v>156</v>
      </c>
      <c r="C28" s="28">
        <v>2344</v>
      </c>
      <c r="D28" s="28">
        <v>2400</v>
      </c>
      <c r="E28" s="28">
        <v>0</v>
      </c>
      <c r="F28" s="28">
        <v>0</v>
      </c>
      <c r="G28" s="28">
        <v>0</v>
      </c>
      <c r="H28" s="28">
        <f t="shared" si="0"/>
        <v>156</v>
      </c>
      <c r="I28" s="28">
        <f t="shared" si="1"/>
        <v>4744</v>
      </c>
      <c r="J28" s="22">
        <f t="shared" si="2"/>
        <v>1.5101645692158761E-2</v>
      </c>
      <c r="K28" s="22">
        <f t="shared" si="3"/>
        <v>1.1753979108441854E-2</v>
      </c>
    </row>
    <row r="29" spans="1:11" ht="15" customHeight="1">
      <c r="A29" s="37" t="s">
        <v>27</v>
      </c>
      <c r="B29" s="28">
        <v>38</v>
      </c>
      <c r="C29" s="28">
        <v>219</v>
      </c>
      <c r="D29" s="28">
        <v>257</v>
      </c>
      <c r="E29" s="28">
        <v>0</v>
      </c>
      <c r="F29" s="28">
        <v>0</v>
      </c>
      <c r="G29" s="28">
        <v>0</v>
      </c>
      <c r="H29" s="28">
        <f t="shared" si="0"/>
        <v>38</v>
      </c>
      <c r="I29" s="28">
        <f t="shared" si="1"/>
        <v>476</v>
      </c>
      <c r="J29" s="22">
        <f t="shared" si="2"/>
        <v>3.6786060019361085E-3</v>
      </c>
      <c r="K29" s="22">
        <f t="shared" si="3"/>
        <v>1.1793621533765437E-3</v>
      </c>
    </row>
    <row r="30" spans="1:11" ht="15" customHeight="1">
      <c r="A30" s="37" t="s">
        <v>28</v>
      </c>
      <c r="B30" s="28">
        <v>160</v>
      </c>
      <c r="C30" s="28">
        <v>1301</v>
      </c>
      <c r="D30" s="28">
        <v>1179</v>
      </c>
      <c r="E30" s="28">
        <v>0</v>
      </c>
      <c r="F30" s="28">
        <v>0</v>
      </c>
      <c r="G30" s="28">
        <v>0</v>
      </c>
      <c r="H30" s="28">
        <f t="shared" si="0"/>
        <v>160</v>
      </c>
      <c r="I30" s="28">
        <f t="shared" si="1"/>
        <v>2480</v>
      </c>
      <c r="J30" s="22">
        <f t="shared" si="2"/>
        <v>1.5488867376573089E-2</v>
      </c>
      <c r="K30" s="22">
        <f t="shared" si="3"/>
        <v>6.1445759251551012E-3</v>
      </c>
    </row>
    <row r="31" spans="1:11" ht="15" customHeight="1">
      <c r="A31" s="37" t="s">
        <v>29</v>
      </c>
      <c r="B31" s="28">
        <v>54</v>
      </c>
      <c r="C31" s="28">
        <v>505</v>
      </c>
      <c r="D31" s="28">
        <v>567</v>
      </c>
      <c r="E31" s="28">
        <v>0</v>
      </c>
      <c r="F31" s="28">
        <v>0</v>
      </c>
      <c r="G31" s="28">
        <v>0</v>
      </c>
      <c r="H31" s="28">
        <f t="shared" si="0"/>
        <v>54</v>
      </c>
      <c r="I31" s="28">
        <f t="shared" si="1"/>
        <v>1072</v>
      </c>
      <c r="J31" s="22">
        <f t="shared" si="2"/>
        <v>5.2274927395934171E-3</v>
      </c>
      <c r="K31" s="22">
        <f t="shared" si="3"/>
        <v>2.6560424966799467E-3</v>
      </c>
    </row>
    <row r="32" spans="1:11" ht="15" customHeight="1">
      <c r="A32" s="37" t="s">
        <v>30</v>
      </c>
      <c r="B32" s="28">
        <v>81</v>
      </c>
      <c r="C32" s="28">
        <v>1417</v>
      </c>
      <c r="D32" s="28">
        <v>1454</v>
      </c>
      <c r="E32" s="28">
        <v>5</v>
      </c>
      <c r="F32" s="28">
        <v>0</v>
      </c>
      <c r="G32" s="28">
        <v>0</v>
      </c>
      <c r="H32" s="28">
        <f t="shared" si="0"/>
        <v>86</v>
      </c>
      <c r="I32" s="28">
        <f t="shared" si="1"/>
        <v>2871</v>
      </c>
      <c r="J32" s="22">
        <f t="shared" si="2"/>
        <v>8.3252662149080354E-3</v>
      </c>
      <c r="K32" s="22">
        <f t="shared" si="3"/>
        <v>7.1133376940001186E-3</v>
      </c>
    </row>
    <row r="33" spans="1:11" ht="15" customHeight="1">
      <c r="A33" s="37" t="s">
        <v>31</v>
      </c>
      <c r="B33" s="28">
        <v>257</v>
      </c>
      <c r="C33" s="28">
        <v>3810</v>
      </c>
      <c r="D33" s="28">
        <v>3959</v>
      </c>
      <c r="E33" s="28">
        <v>3</v>
      </c>
      <c r="F33" s="28">
        <v>310</v>
      </c>
      <c r="G33" s="28">
        <v>2</v>
      </c>
      <c r="H33" s="28">
        <f t="shared" si="0"/>
        <v>260</v>
      </c>
      <c r="I33" s="28">
        <f t="shared" si="1"/>
        <v>8081</v>
      </c>
      <c r="J33" s="22">
        <f t="shared" si="2"/>
        <v>2.516940948693127E-2</v>
      </c>
      <c r="K33" s="22">
        <f t="shared" si="3"/>
        <v>2.0021902439991277E-2</v>
      </c>
    </row>
    <row r="34" spans="1:11" ht="15" customHeight="1">
      <c r="A34" s="37" t="s">
        <v>32</v>
      </c>
      <c r="B34" s="28">
        <v>88</v>
      </c>
      <c r="C34" s="28">
        <v>742</v>
      </c>
      <c r="D34" s="28">
        <v>960</v>
      </c>
      <c r="E34" s="28">
        <v>0</v>
      </c>
      <c r="F34" s="28">
        <v>0</v>
      </c>
      <c r="G34" s="28">
        <v>0</v>
      </c>
      <c r="H34" s="28">
        <f t="shared" si="0"/>
        <v>88</v>
      </c>
      <c r="I34" s="28">
        <f t="shared" si="1"/>
        <v>1702</v>
      </c>
      <c r="J34" s="22">
        <f t="shared" si="2"/>
        <v>8.5188770571151991E-3</v>
      </c>
      <c r="K34" s="22">
        <f t="shared" si="3"/>
        <v>4.2169629937959608E-3</v>
      </c>
    </row>
    <row r="35" spans="1:11" ht="15" customHeight="1">
      <c r="A35" s="37" t="s">
        <v>9</v>
      </c>
      <c r="B35" s="28">
        <v>8</v>
      </c>
      <c r="C35" s="28">
        <v>84</v>
      </c>
      <c r="D35" s="28">
        <v>131</v>
      </c>
      <c r="E35" s="28">
        <v>0</v>
      </c>
      <c r="F35" s="28">
        <v>0</v>
      </c>
      <c r="G35" s="28">
        <v>0</v>
      </c>
      <c r="H35" s="28">
        <f t="shared" si="0"/>
        <v>8</v>
      </c>
      <c r="I35" s="28">
        <f t="shared" si="1"/>
        <v>215</v>
      </c>
      <c r="J35" s="22">
        <f t="shared" si="2"/>
        <v>7.7444336882865445E-4</v>
      </c>
      <c r="K35" s="22">
        <f t="shared" si="3"/>
        <v>5.3269509028562373E-4</v>
      </c>
    </row>
    <row r="36" spans="1:11" ht="15" customHeight="1">
      <c r="A36" s="37" t="s">
        <v>33</v>
      </c>
      <c r="B36" s="28">
        <v>100</v>
      </c>
      <c r="C36" s="28">
        <v>1771</v>
      </c>
      <c r="D36" s="28">
        <v>1890</v>
      </c>
      <c r="E36" s="28">
        <v>0</v>
      </c>
      <c r="F36" s="28">
        <v>0</v>
      </c>
      <c r="G36" s="28">
        <v>0</v>
      </c>
      <c r="H36" s="28">
        <f t="shared" si="0"/>
        <v>100</v>
      </c>
      <c r="I36" s="28">
        <f t="shared" si="1"/>
        <v>3661</v>
      </c>
      <c r="J36" s="22">
        <f t="shared" si="2"/>
        <v>9.6805421103581795E-3</v>
      </c>
      <c r="K36" s="22">
        <f t="shared" si="3"/>
        <v>9.0706824443519459E-3</v>
      </c>
    </row>
    <row r="37" spans="1:11" ht="15" customHeight="1">
      <c r="A37" s="37" t="s">
        <v>34</v>
      </c>
      <c r="B37" s="28">
        <v>321</v>
      </c>
      <c r="C37" s="28">
        <v>7212</v>
      </c>
      <c r="D37" s="28">
        <v>6874</v>
      </c>
      <c r="E37" s="28">
        <v>5</v>
      </c>
      <c r="F37" s="28">
        <v>49</v>
      </c>
      <c r="G37" s="28">
        <v>2</v>
      </c>
      <c r="H37" s="28">
        <f t="shared" si="0"/>
        <v>326</v>
      </c>
      <c r="I37" s="28">
        <f t="shared" si="1"/>
        <v>14137</v>
      </c>
      <c r="J37" s="22">
        <f t="shared" si="2"/>
        <v>3.155856727976767E-2</v>
      </c>
      <c r="K37" s="22">
        <f t="shared" si="3"/>
        <v>3.5026560424966796E-2</v>
      </c>
    </row>
    <row r="38" spans="1:11" ht="15" customHeight="1">
      <c r="A38" s="37" t="s">
        <v>35</v>
      </c>
      <c r="B38" s="28">
        <v>196</v>
      </c>
      <c r="C38" s="28">
        <v>2205</v>
      </c>
      <c r="D38" s="28">
        <v>2292</v>
      </c>
      <c r="E38" s="28">
        <v>0</v>
      </c>
      <c r="F38" s="28">
        <v>0</v>
      </c>
      <c r="G38" s="28">
        <v>0</v>
      </c>
      <c r="H38" s="28">
        <f t="shared" si="0"/>
        <v>196</v>
      </c>
      <c r="I38" s="28">
        <f t="shared" si="1"/>
        <v>4497</v>
      </c>
      <c r="J38" s="22">
        <f t="shared" si="2"/>
        <v>1.8973862536302032E-2</v>
      </c>
      <c r="K38" s="22">
        <f t="shared" si="3"/>
        <v>1.1141999167509069E-2</v>
      </c>
    </row>
    <row r="39" spans="1:11" ht="15" customHeight="1">
      <c r="A39" s="37" t="s">
        <v>36</v>
      </c>
      <c r="B39" s="28">
        <v>139</v>
      </c>
      <c r="C39" s="28">
        <v>2458</v>
      </c>
      <c r="D39" s="28">
        <v>2559</v>
      </c>
      <c r="E39" s="28">
        <v>0</v>
      </c>
      <c r="F39" s="28">
        <v>0</v>
      </c>
      <c r="G39" s="28">
        <v>0</v>
      </c>
      <c r="H39" s="28">
        <f t="shared" si="0"/>
        <v>139</v>
      </c>
      <c r="I39" s="28">
        <f t="shared" si="1"/>
        <v>5017</v>
      </c>
      <c r="J39" s="22">
        <f t="shared" si="2"/>
        <v>1.3455953533397871E-2</v>
      </c>
      <c r="K39" s="22">
        <f t="shared" si="3"/>
        <v>1.243037799052546E-2</v>
      </c>
    </row>
    <row r="40" spans="1:11" ht="15" customHeight="1">
      <c r="A40" s="37" t="s">
        <v>37</v>
      </c>
      <c r="B40" s="28">
        <v>58</v>
      </c>
      <c r="C40" s="28">
        <v>262</v>
      </c>
      <c r="D40" s="28">
        <v>299</v>
      </c>
      <c r="E40" s="28">
        <v>0</v>
      </c>
      <c r="F40" s="28">
        <v>0</v>
      </c>
      <c r="G40" s="28">
        <v>0</v>
      </c>
      <c r="H40" s="28">
        <f t="shared" si="0"/>
        <v>58</v>
      </c>
      <c r="I40" s="28">
        <f t="shared" si="1"/>
        <v>561</v>
      </c>
      <c r="J40" s="22">
        <f t="shared" si="2"/>
        <v>5.6147144240077445E-3</v>
      </c>
      <c r="K40" s="22">
        <f t="shared" si="3"/>
        <v>1.3899625379080692E-3</v>
      </c>
    </row>
    <row r="41" spans="1:11" ht="15" customHeight="1">
      <c r="A41" s="37" t="s">
        <v>38</v>
      </c>
      <c r="B41" s="28">
        <v>36</v>
      </c>
      <c r="C41" s="28">
        <v>254</v>
      </c>
      <c r="D41" s="28">
        <v>262</v>
      </c>
      <c r="E41" s="28">
        <v>0</v>
      </c>
      <c r="F41" s="28">
        <v>0</v>
      </c>
      <c r="G41" s="28">
        <v>0</v>
      </c>
      <c r="H41" s="28">
        <f t="shared" si="0"/>
        <v>36</v>
      </c>
      <c r="I41" s="28">
        <f t="shared" si="1"/>
        <v>516</v>
      </c>
      <c r="J41" s="22">
        <f t="shared" si="2"/>
        <v>3.4849951597289448E-3</v>
      </c>
      <c r="K41" s="22">
        <f t="shared" si="3"/>
        <v>1.2784682166854969E-3</v>
      </c>
    </row>
    <row r="42" spans="1:11" ht="15" customHeight="1">
      <c r="A42" s="37" t="s">
        <v>39</v>
      </c>
      <c r="B42" s="28">
        <v>42</v>
      </c>
      <c r="C42" s="28">
        <v>190</v>
      </c>
      <c r="D42" s="28">
        <v>209</v>
      </c>
      <c r="E42" s="28">
        <v>0</v>
      </c>
      <c r="F42" s="28">
        <v>0</v>
      </c>
      <c r="G42" s="28">
        <v>0</v>
      </c>
      <c r="H42" s="28">
        <f t="shared" si="0"/>
        <v>42</v>
      </c>
      <c r="I42" s="28">
        <f t="shared" si="1"/>
        <v>399</v>
      </c>
      <c r="J42" s="22">
        <f t="shared" si="2"/>
        <v>4.0658276863504358E-3</v>
      </c>
      <c r="K42" s="22">
        <f t="shared" si="3"/>
        <v>9.8858298150680856E-4</v>
      </c>
    </row>
    <row r="43" spans="1:11" ht="15" customHeight="1">
      <c r="A43" s="37" t="s">
        <v>47</v>
      </c>
      <c r="B43" s="28">
        <v>26</v>
      </c>
      <c r="C43" s="28">
        <v>151</v>
      </c>
      <c r="D43" s="28">
        <v>258</v>
      </c>
      <c r="E43" s="28">
        <v>0</v>
      </c>
      <c r="F43" s="28">
        <v>0</v>
      </c>
      <c r="G43" s="28">
        <v>0</v>
      </c>
      <c r="H43" s="28">
        <f t="shared" si="0"/>
        <v>26</v>
      </c>
      <c r="I43" s="28">
        <f t="shared" si="1"/>
        <v>409</v>
      </c>
      <c r="J43" s="22">
        <f t="shared" si="2"/>
        <v>2.5169409486931267E-3</v>
      </c>
      <c r="K43" s="22">
        <f t="shared" si="3"/>
        <v>1.0133594973340469E-3</v>
      </c>
    </row>
    <row r="44" spans="1:11" ht="15" customHeight="1">
      <c r="A44" s="37" t="s">
        <v>40</v>
      </c>
      <c r="B44" s="28">
        <v>225</v>
      </c>
      <c r="C44" s="28">
        <v>5002</v>
      </c>
      <c r="D44" s="28">
        <v>5220</v>
      </c>
      <c r="E44" s="28">
        <v>4</v>
      </c>
      <c r="F44" s="28">
        <v>39</v>
      </c>
      <c r="G44" s="28">
        <v>14</v>
      </c>
      <c r="H44" s="28">
        <f t="shared" si="0"/>
        <v>229</v>
      </c>
      <c r="I44" s="28">
        <f t="shared" si="1"/>
        <v>10275</v>
      </c>
      <c r="J44" s="22">
        <f t="shared" si="2"/>
        <v>2.2168441432720232E-2</v>
      </c>
      <c r="K44" s="22">
        <f t="shared" si="3"/>
        <v>2.5457870012487362E-2</v>
      </c>
    </row>
    <row r="45" spans="1:11" ht="15" customHeight="1">
      <c r="A45" s="37" t="s">
        <v>41</v>
      </c>
      <c r="B45" s="28">
        <v>230</v>
      </c>
      <c r="C45" s="28">
        <v>2510</v>
      </c>
      <c r="D45" s="28">
        <v>2913</v>
      </c>
      <c r="E45" s="28">
        <v>0</v>
      </c>
      <c r="F45" s="28">
        <v>0</v>
      </c>
      <c r="G45" s="28">
        <v>0</v>
      </c>
      <c r="H45" s="28">
        <f t="shared" si="0"/>
        <v>230</v>
      </c>
      <c r="I45" s="28">
        <f t="shared" si="1"/>
        <v>5423</v>
      </c>
      <c r="J45" s="22">
        <f t="shared" si="2"/>
        <v>2.2265246853823813E-2</v>
      </c>
      <c r="K45" s="22">
        <f t="shared" si="3"/>
        <v>1.3436304533111336E-2</v>
      </c>
    </row>
    <row r="46" spans="1:11" ht="5" customHeight="1">
      <c r="A46" s="12"/>
      <c r="B46" s="31"/>
      <c r="C46" s="24"/>
      <c r="D46" s="24"/>
      <c r="E46" s="24"/>
      <c r="F46" s="24"/>
      <c r="G46" s="24"/>
      <c r="H46" s="24"/>
      <c r="I46" s="24"/>
    </row>
    <row r="47" spans="1:11" ht="15" customHeight="1">
      <c r="A47" s="57" t="s">
        <v>2</v>
      </c>
      <c r="B47" s="58">
        <f>SUM(B7:B45)</f>
        <v>7604</v>
      </c>
      <c r="C47" s="58">
        <f t="shared" ref="C47:G47" si="4">SUM(C7:C45)</f>
        <v>132342</v>
      </c>
      <c r="D47" s="59">
        <f t="shared" si="4"/>
        <v>132197</v>
      </c>
      <c r="E47" s="58">
        <f t="shared" si="4"/>
        <v>2726</v>
      </c>
      <c r="F47" s="58">
        <f t="shared" si="4"/>
        <v>66980</v>
      </c>
      <c r="G47" s="59">
        <f t="shared" si="4"/>
        <v>72089</v>
      </c>
      <c r="H47" s="58">
        <f>B47+E47</f>
        <v>10330</v>
      </c>
      <c r="I47" s="59">
        <f>C47+D47+F47+G47</f>
        <v>403608</v>
      </c>
      <c r="J47" s="60">
        <f>SUM(J7:J45)</f>
        <v>1.0000000000000004</v>
      </c>
      <c r="K47" s="60">
        <f>SUM(K7:K45)</f>
        <v>0.99999999999999967</v>
      </c>
    </row>
    <row r="48" spans="1:11" ht="5" customHeight="1">
      <c r="A48" s="11"/>
      <c r="B48" s="32"/>
      <c r="C48" s="32"/>
      <c r="D48" s="32"/>
      <c r="E48" s="32"/>
      <c r="F48" s="32"/>
      <c r="G48" s="32"/>
      <c r="H48" s="32"/>
      <c r="I48" s="32"/>
      <c r="J48" s="30"/>
      <c r="K48" s="30"/>
    </row>
    <row r="49" spans="1:11" ht="15" customHeight="1">
      <c r="A49" s="61" t="s">
        <v>67</v>
      </c>
      <c r="B49" s="28">
        <v>9837</v>
      </c>
      <c r="C49" s="28">
        <v>240240</v>
      </c>
      <c r="D49" s="28">
        <v>239476</v>
      </c>
      <c r="E49" s="28">
        <v>6842</v>
      </c>
      <c r="F49" s="28">
        <v>280301</v>
      </c>
      <c r="G49" s="28">
        <v>268663</v>
      </c>
      <c r="H49" s="28">
        <f>B49+E49</f>
        <v>16679</v>
      </c>
      <c r="I49" s="28">
        <f>C49+D49+F49+G49</f>
        <v>1028680</v>
      </c>
      <c r="J49" s="30"/>
      <c r="K49" s="30"/>
    </row>
    <row r="50" spans="1:11" ht="15" customHeight="1">
      <c r="A50" s="61" t="s">
        <v>68</v>
      </c>
      <c r="B50" s="28">
        <f>B47</f>
        <v>7604</v>
      </c>
      <c r="C50" s="28">
        <f t="shared" ref="C50:I50" si="5">C47</f>
        <v>132342</v>
      </c>
      <c r="D50" s="28">
        <f t="shared" si="5"/>
        <v>132197</v>
      </c>
      <c r="E50" s="28">
        <f t="shared" si="5"/>
        <v>2726</v>
      </c>
      <c r="F50" s="28">
        <f t="shared" si="5"/>
        <v>66980</v>
      </c>
      <c r="G50" s="28">
        <f t="shared" si="5"/>
        <v>72089</v>
      </c>
      <c r="H50" s="28">
        <f t="shared" si="5"/>
        <v>10330</v>
      </c>
      <c r="I50" s="28">
        <f t="shared" si="5"/>
        <v>403608</v>
      </c>
      <c r="J50" s="30"/>
      <c r="K50" s="30"/>
    </row>
    <row r="51" spans="1:11" ht="15" customHeight="1">
      <c r="A51" s="61" t="s">
        <v>79</v>
      </c>
      <c r="B51" s="22">
        <f>(B50-B49)/B49</f>
        <v>-0.22700010165700926</v>
      </c>
      <c r="C51" s="22">
        <f>(C50-C49)/C49</f>
        <v>-0.44912587412587412</v>
      </c>
      <c r="D51" s="22">
        <f t="shared" ref="D51:I51" si="6">(D50-D49)/D49</f>
        <v>-0.44797390970285123</v>
      </c>
      <c r="E51" s="22">
        <f t="shared" si="6"/>
        <v>-0.60157848582285878</v>
      </c>
      <c r="F51" s="22">
        <f t="shared" si="6"/>
        <v>-0.7610425934977042</v>
      </c>
      <c r="G51" s="22">
        <f t="shared" si="6"/>
        <v>-0.73167499804587899</v>
      </c>
      <c r="H51" s="22">
        <f t="shared" si="6"/>
        <v>-0.38065831284849211</v>
      </c>
      <c r="I51" s="22">
        <f t="shared" si="6"/>
        <v>-0.60764474860986895</v>
      </c>
      <c r="J51" s="30"/>
      <c r="K51" s="30"/>
    </row>
    <row r="52" spans="1:11" ht="13">
      <c r="A52" s="1"/>
    </row>
    <row r="53" spans="1:11" ht="13">
      <c r="A53" s="1"/>
    </row>
    <row r="54" spans="1:11" ht="13">
      <c r="A54" s="1"/>
    </row>
    <row r="55" spans="1:11" ht="13">
      <c r="A55" s="1"/>
    </row>
    <row r="56" spans="1:11" ht="13">
      <c r="A56" s="1"/>
    </row>
    <row r="57" spans="1:11" ht="13">
      <c r="A57" s="1"/>
    </row>
    <row r="59" spans="1:11" ht="13" hidden="1">
      <c r="A59" s="4"/>
    </row>
    <row r="60" spans="1:11" hidden="1"/>
    <row r="61" spans="1:11" ht="13" hidden="1">
      <c r="A61" s="4"/>
    </row>
    <row r="62" spans="1:11" ht="13" hidden="1">
      <c r="A62" s="4"/>
    </row>
    <row r="63" spans="1:11" ht="13" hidden="1">
      <c r="A63" s="4"/>
      <c r="B63" s="5"/>
      <c r="C63" s="5"/>
      <c r="D63" s="5"/>
      <c r="E63" s="5"/>
      <c r="F63" s="5"/>
      <c r="G63" s="5"/>
    </row>
    <row r="64" spans="1:11" ht="13">
      <c r="A64" s="4"/>
      <c r="F64" s="7"/>
    </row>
    <row r="65" spans="1:7">
      <c r="F65" s="7"/>
    </row>
    <row r="66" spans="1:7" ht="13">
      <c r="A66" s="4"/>
    </row>
    <row r="67" spans="1:7" ht="13">
      <c r="A67" s="4"/>
    </row>
    <row r="68" spans="1:7" ht="13">
      <c r="A68" s="4"/>
      <c r="B68" s="5"/>
      <c r="C68" s="5"/>
      <c r="D68" s="5"/>
      <c r="E68" s="5"/>
      <c r="F68" s="5"/>
      <c r="G68" s="5"/>
    </row>
  </sheetData>
  <mergeCells count="6">
    <mergeCell ref="J4:K4"/>
    <mergeCell ref="H4:I4"/>
    <mergeCell ref="C5:D5"/>
    <mergeCell ref="F5:G5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4101" r:id="rId4"/>
    <oleObject progId="PBrush" shapeId="4102" r:id="rId5"/>
    <oleObject progId="PBrush" shapeId="4103" r:id="rId6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 codeName="Φύλλο4"/>
  <dimension ref="A1:R68"/>
  <sheetViews>
    <sheetView zoomScale="80" zoomScaleNormal="80" workbookViewId="0">
      <pane ySplit="6" topLeftCell="A7" activePane="bottomLeft" state="frozen"/>
      <selection pane="bottomLeft" activeCell="L1" sqref="L1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8" ht="15" customHeight="1">
      <c r="A1" s="36" t="s">
        <v>54</v>
      </c>
      <c r="B1" s="11"/>
      <c r="C1" s="11"/>
      <c r="D1" s="11"/>
      <c r="E1" s="12"/>
      <c r="F1" s="52" t="s">
        <v>51</v>
      </c>
      <c r="G1"/>
      <c r="H1" s="13"/>
      <c r="I1" s="13"/>
    </row>
    <row r="2" spans="1:18" ht="15" customHeight="1">
      <c r="A2" s="36" t="s">
        <v>53</v>
      </c>
      <c r="B2" s="12"/>
      <c r="C2" s="12"/>
      <c r="D2" s="12"/>
      <c r="E2" s="12"/>
      <c r="F2" s="53" t="s">
        <v>58</v>
      </c>
      <c r="G2"/>
      <c r="H2" s="13"/>
      <c r="I2" s="13"/>
    </row>
    <row r="3" spans="1:18" ht="15" customHeight="1">
      <c r="A3" s="43" t="s">
        <v>55</v>
      </c>
      <c r="B3" s="20"/>
      <c r="C3" s="21"/>
      <c r="D3" s="20"/>
      <c r="E3" s="20"/>
      <c r="F3" s="54" t="s">
        <v>80</v>
      </c>
      <c r="G3" s="20"/>
      <c r="H3" s="13"/>
      <c r="I3" s="13"/>
      <c r="J3" s="27"/>
      <c r="K3" s="27"/>
    </row>
    <row r="4" spans="1:18" ht="15" customHeight="1">
      <c r="A4" s="46"/>
      <c r="B4" s="80" t="s">
        <v>0</v>
      </c>
      <c r="C4" s="81"/>
      <c r="D4" s="82"/>
      <c r="E4" s="80" t="s">
        <v>52</v>
      </c>
      <c r="F4" s="81"/>
      <c r="G4" s="82"/>
      <c r="H4" s="78" t="s">
        <v>49</v>
      </c>
      <c r="I4" s="79"/>
      <c r="J4" s="78" t="s">
        <v>50</v>
      </c>
      <c r="K4" s="78"/>
    </row>
    <row r="5" spans="1:18" ht="15" customHeight="1">
      <c r="A5" s="65" t="s">
        <v>46</v>
      </c>
      <c r="B5" s="64" t="s">
        <v>43</v>
      </c>
      <c r="C5" s="78" t="s">
        <v>1</v>
      </c>
      <c r="D5" s="79"/>
      <c r="E5" s="64" t="s">
        <v>43</v>
      </c>
      <c r="F5" s="78" t="s">
        <v>1</v>
      </c>
      <c r="G5" s="79"/>
      <c r="H5" s="64" t="s">
        <v>43</v>
      </c>
      <c r="I5" s="65" t="s">
        <v>1</v>
      </c>
      <c r="J5" s="64" t="s">
        <v>43</v>
      </c>
      <c r="K5" s="64" t="s">
        <v>1</v>
      </c>
    </row>
    <row r="6" spans="1:18" ht="15" customHeight="1">
      <c r="A6" s="46"/>
      <c r="B6" s="64" t="s">
        <v>48</v>
      </c>
      <c r="C6" s="64" t="s">
        <v>44</v>
      </c>
      <c r="D6" s="65" t="s">
        <v>45</v>
      </c>
      <c r="E6" s="64" t="s">
        <v>48</v>
      </c>
      <c r="F6" s="64" t="s">
        <v>44</v>
      </c>
      <c r="G6" s="65" t="s">
        <v>45</v>
      </c>
      <c r="H6" s="64" t="s">
        <v>48</v>
      </c>
      <c r="I6" s="65" t="s">
        <v>48</v>
      </c>
      <c r="J6" s="64" t="s">
        <v>48</v>
      </c>
      <c r="K6" s="64" t="s">
        <v>48</v>
      </c>
    </row>
    <row r="7" spans="1:18" ht="15" customHeight="1">
      <c r="A7" s="37" t="s">
        <v>42</v>
      </c>
      <c r="B7" s="31">
        <v>3965</v>
      </c>
      <c r="C7" s="24">
        <v>76997</v>
      </c>
      <c r="D7" s="24">
        <v>81680</v>
      </c>
      <c r="E7" s="24">
        <v>2682</v>
      </c>
      <c r="F7" s="24">
        <v>80874</v>
      </c>
      <c r="G7" s="24">
        <v>74431</v>
      </c>
      <c r="H7" s="24">
        <f t="shared" ref="H7:H45" si="0">B7+E7</f>
        <v>6647</v>
      </c>
      <c r="I7" s="24">
        <f t="shared" ref="I7:I45" si="1">C7+D7+F7+G7</f>
        <v>313982</v>
      </c>
      <c r="J7" s="22">
        <f>H7/$H$47</f>
        <v>0.52854643765903309</v>
      </c>
      <c r="K7" s="22">
        <f>I7/$I$47</f>
        <v>0.574365372197293</v>
      </c>
      <c r="M7" s="24"/>
      <c r="N7" s="24"/>
      <c r="O7" s="24"/>
      <c r="P7" s="24"/>
      <c r="Q7" s="24"/>
      <c r="R7" s="24"/>
    </row>
    <row r="8" spans="1:18" ht="15" customHeight="1">
      <c r="A8" s="37" t="s">
        <v>7</v>
      </c>
      <c r="B8" s="31">
        <v>54</v>
      </c>
      <c r="C8" s="24">
        <v>71</v>
      </c>
      <c r="D8" s="24">
        <v>53</v>
      </c>
      <c r="E8" s="24">
        <v>2</v>
      </c>
      <c r="F8" s="24">
        <v>0</v>
      </c>
      <c r="G8" s="24">
        <v>0</v>
      </c>
      <c r="H8" s="24">
        <f t="shared" si="0"/>
        <v>56</v>
      </c>
      <c r="I8" s="24">
        <f t="shared" si="1"/>
        <v>124</v>
      </c>
      <c r="J8" s="22">
        <f t="shared" ref="J8:J45" si="2">H8/$H$47</f>
        <v>4.4529262086513994E-3</v>
      </c>
      <c r="K8" s="22">
        <f t="shared" ref="K8:K45" si="3">I8/$I$47</f>
        <v>2.2683244947947442E-4</v>
      </c>
      <c r="M8" s="24"/>
      <c r="N8" s="24"/>
      <c r="O8" s="24"/>
      <c r="P8" s="24"/>
      <c r="Q8" s="24"/>
      <c r="R8" s="24"/>
    </row>
    <row r="9" spans="1:18" ht="15" customHeight="1">
      <c r="A9" s="37" t="s">
        <v>15</v>
      </c>
      <c r="B9" s="31">
        <v>164</v>
      </c>
      <c r="C9" s="24">
        <v>3449</v>
      </c>
      <c r="D9" s="24">
        <v>3849</v>
      </c>
      <c r="E9" s="24">
        <v>0</v>
      </c>
      <c r="F9" s="24">
        <v>0</v>
      </c>
      <c r="G9" s="24">
        <v>0</v>
      </c>
      <c r="H9" s="24">
        <f t="shared" si="0"/>
        <v>164</v>
      </c>
      <c r="I9" s="24">
        <f t="shared" si="1"/>
        <v>7298</v>
      </c>
      <c r="J9" s="22">
        <f t="shared" si="2"/>
        <v>1.3040712468193385E-2</v>
      </c>
      <c r="K9" s="22">
        <f t="shared" si="3"/>
        <v>1.3350187228235518E-2</v>
      </c>
      <c r="M9" s="24"/>
      <c r="N9" s="24"/>
      <c r="O9" s="24"/>
      <c r="P9" s="24"/>
      <c r="Q9" s="24"/>
      <c r="R9" s="24"/>
    </row>
    <row r="10" spans="1:18" ht="15" customHeight="1">
      <c r="A10" s="37" t="s">
        <v>6</v>
      </c>
      <c r="B10" s="31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f t="shared" si="0"/>
        <v>0</v>
      </c>
      <c r="I10" s="24">
        <f t="shared" si="1"/>
        <v>0</v>
      </c>
      <c r="J10" s="22">
        <f t="shared" si="2"/>
        <v>0</v>
      </c>
      <c r="K10" s="22">
        <f t="shared" si="3"/>
        <v>0</v>
      </c>
      <c r="M10" s="24"/>
      <c r="N10" s="24"/>
      <c r="O10" s="24"/>
      <c r="P10" s="24"/>
      <c r="Q10" s="24"/>
      <c r="R10" s="24"/>
    </row>
    <row r="11" spans="1:18" ht="15" customHeight="1">
      <c r="A11" s="37" t="s">
        <v>8</v>
      </c>
      <c r="B11" s="31">
        <v>54</v>
      </c>
      <c r="C11" s="24">
        <v>177</v>
      </c>
      <c r="D11" s="24">
        <v>189</v>
      </c>
      <c r="E11" s="24">
        <v>0</v>
      </c>
      <c r="F11" s="24">
        <v>0</v>
      </c>
      <c r="G11" s="24">
        <v>0</v>
      </c>
      <c r="H11" s="24">
        <f t="shared" si="0"/>
        <v>54</v>
      </c>
      <c r="I11" s="24">
        <f t="shared" si="1"/>
        <v>366</v>
      </c>
      <c r="J11" s="22">
        <f t="shared" si="2"/>
        <v>4.2938931297709926E-3</v>
      </c>
      <c r="K11" s="22">
        <f t="shared" si="3"/>
        <v>6.6952158475393252E-4</v>
      </c>
      <c r="M11" s="24"/>
      <c r="N11" s="24"/>
      <c r="O11" s="24"/>
      <c r="P11" s="24"/>
      <c r="Q11" s="24"/>
      <c r="R11" s="24"/>
    </row>
    <row r="12" spans="1:18" ht="15" customHeight="1">
      <c r="A12" s="37" t="s">
        <v>14</v>
      </c>
      <c r="B12" s="31">
        <v>74</v>
      </c>
      <c r="C12" s="24">
        <v>706</v>
      </c>
      <c r="D12" s="24">
        <v>461</v>
      </c>
      <c r="E12" s="24">
        <v>0</v>
      </c>
      <c r="F12" s="24">
        <v>0</v>
      </c>
      <c r="G12" s="24">
        <v>0</v>
      </c>
      <c r="H12" s="24">
        <f t="shared" si="0"/>
        <v>74</v>
      </c>
      <c r="I12" s="24">
        <f t="shared" si="1"/>
        <v>1167</v>
      </c>
      <c r="J12" s="22">
        <f t="shared" si="2"/>
        <v>5.8842239185750633E-3</v>
      </c>
      <c r="K12" s="22">
        <f t="shared" si="3"/>
        <v>2.1347860366334407E-3</v>
      </c>
      <c r="M12" s="24"/>
      <c r="N12" s="24"/>
      <c r="O12" s="24"/>
      <c r="P12" s="24"/>
      <c r="Q12" s="24"/>
      <c r="R12" s="24"/>
    </row>
    <row r="13" spans="1:18" ht="15" customHeight="1">
      <c r="A13" s="37" t="s">
        <v>13</v>
      </c>
      <c r="B13" s="31">
        <v>536</v>
      </c>
      <c r="C13" s="24">
        <v>15419</v>
      </c>
      <c r="D13" s="24">
        <v>15374</v>
      </c>
      <c r="E13" s="24">
        <v>87</v>
      </c>
      <c r="F13" s="24">
        <v>1463</v>
      </c>
      <c r="G13" s="24">
        <v>952</v>
      </c>
      <c r="H13" s="24">
        <f t="shared" si="0"/>
        <v>623</v>
      </c>
      <c r="I13" s="24">
        <f t="shared" si="1"/>
        <v>33208</v>
      </c>
      <c r="J13" s="22">
        <f t="shared" si="2"/>
        <v>4.953880407124682E-2</v>
      </c>
      <c r="K13" s="22">
        <f t="shared" si="3"/>
        <v>6.074719340576118E-2</v>
      </c>
      <c r="M13" s="24"/>
      <c r="N13" s="24"/>
      <c r="O13" s="24"/>
      <c r="P13" s="24"/>
      <c r="Q13" s="24"/>
      <c r="R13" s="24"/>
    </row>
    <row r="14" spans="1:18" ht="15" customHeight="1">
      <c r="A14" s="37" t="s">
        <v>12</v>
      </c>
      <c r="B14" s="31">
        <v>926</v>
      </c>
      <c r="C14" s="24">
        <v>22820</v>
      </c>
      <c r="D14" s="24">
        <v>21407</v>
      </c>
      <c r="E14" s="24">
        <v>440</v>
      </c>
      <c r="F14" s="24">
        <v>18135</v>
      </c>
      <c r="G14" s="24">
        <v>16160</v>
      </c>
      <c r="H14" s="24">
        <f t="shared" si="0"/>
        <v>1366</v>
      </c>
      <c r="I14" s="24">
        <f t="shared" si="1"/>
        <v>78522</v>
      </c>
      <c r="J14" s="22">
        <f t="shared" si="2"/>
        <v>0.10861959287531807</v>
      </c>
      <c r="K14" s="22">
        <f t="shared" si="3"/>
        <v>0.14363981933892975</v>
      </c>
      <c r="M14" s="24"/>
      <c r="N14" s="24"/>
      <c r="O14" s="24"/>
      <c r="P14" s="24"/>
      <c r="Q14" s="24"/>
      <c r="R14" s="24"/>
    </row>
    <row r="15" spans="1:18" ht="15" customHeight="1">
      <c r="A15" s="37" t="s">
        <v>11</v>
      </c>
      <c r="B15" s="31">
        <v>43</v>
      </c>
      <c r="C15" s="24">
        <v>875</v>
      </c>
      <c r="D15" s="24">
        <v>701</v>
      </c>
      <c r="E15" s="24">
        <v>0</v>
      </c>
      <c r="F15" s="24">
        <v>0</v>
      </c>
      <c r="G15" s="24">
        <v>0</v>
      </c>
      <c r="H15" s="24">
        <f t="shared" si="0"/>
        <v>43</v>
      </c>
      <c r="I15" s="24">
        <f t="shared" si="1"/>
        <v>1576</v>
      </c>
      <c r="J15" s="22">
        <f t="shared" si="2"/>
        <v>3.4192111959287534E-3</v>
      </c>
      <c r="K15" s="22">
        <f t="shared" si="3"/>
        <v>2.8829672611262232E-3</v>
      </c>
      <c r="M15" s="24"/>
      <c r="N15" s="24"/>
      <c r="O15" s="24"/>
      <c r="P15" s="24"/>
      <c r="Q15" s="24"/>
      <c r="R15" s="24"/>
    </row>
    <row r="16" spans="1:18" ht="15" customHeight="1">
      <c r="A16" s="37" t="s">
        <v>10</v>
      </c>
      <c r="B16" s="31">
        <v>79</v>
      </c>
      <c r="C16" s="24">
        <v>1207</v>
      </c>
      <c r="D16" s="24">
        <v>965</v>
      </c>
      <c r="E16" s="24">
        <v>1</v>
      </c>
      <c r="F16" s="24">
        <v>0</v>
      </c>
      <c r="G16" s="24">
        <v>33</v>
      </c>
      <c r="H16" s="24">
        <f t="shared" si="0"/>
        <v>80</v>
      </c>
      <c r="I16" s="24">
        <f t="shared" si="1"/>
        <v>2205</v>
      </c>
      <c r="J16" s="22">
        <f t="shared" si="2"/>
        <v>6.3613231552162846E-3</v>
      </c>
      <c r="K16" s="22">
        <f t="shared" si="3"/>
        <v>4.0335931540503309E-3</v>
      </c>
      <c r="M16" s="24"/>
      <c r="N16" s="24"/>
      <c r="O16" s="24"/>
      <c r="P16" s="24"/>
      <c r="Q16" s="24"/>
      <c r="R16" s="24"/>
    </row>
    <row r="17" spans="1:18" ht="15" customHeight="1">
      <c r="A17" s="37" t="s">
        <v>16</v>
      </c>
      <c r="B17" s="31">
        <v>38</v>
      </c>
      <c r="C17" s="24">
        <v>840</v>
      </c>
      <c r="D17" s="24">
        <v>648</v>
      </c>
      <c r="E17" s="24">
        <v>2</v>
      </c>
      <c r="F17" s="24">
        <v>113</v>
      </c>
      <c r="G17" s="24">
        <v>32</v>
      </c>
      <c r="H17" s="24">
        <f t="shared" si="0"/>
        <v>40</v>
      </c>
      <c r="I17" s="24">
        <f t="shared" si="1"/>
        <v>1633</v>
      </c>
      <c r="J17" s="22">
        <f t="shared" si="2"/>
        <v>3.1806615776081423E-3</v>
      </c>
      <c r="K17" s="22">
        <f t="shared" si="3"/>
        <v>2.9872370161288849E-3</v>
      </c>
      <c r="M17" s="24"/>
      <c r="N17" s="24"/>
      <c r="O17" s="24"/>
      <c r="P17" s="24"/>
      <c r="Q17" s="24"/>
      <c r="R17" s="24"/>
    </row>
    <row r="18" spans="1:18" ht="15" customHeight="1">
      <c r="A18" s="37" t="s">
        <v>17</v>
      </c>
      <c r="B18" s="31">
        <v>28</v>
      </c>
      <c r="C18" s="24">
        <v>339</v>
      </c>
      <c r="D18" s="24">
        <v>327</v>
      </c>
      <c r="E18" s="24">
        <v>0</v>
      </c>
      <c r="F18" s="24">
        <v>0</v>
      </c>
      <c r="G18" s="24">
        <v>0</v>
      </c>
      <c r="H18" s="24">
        <f t="shared" si="0"/>
        <v>28</v>
      </c>
      <c r="I18" s="24">
        <f t="shared" si="1"/>
        <v>666</v>
      </c>
      <c r="J18" s="22">
        <f t="shared" si="2"/>
        <v>2.2264631043256997E-3</v>
      </c>
      <c r="K18" s="22">
        <f t="shared" si="3"/>
        <v>1.2183097689784674E-3</v>
      </c>
      <c r="M18" s="24"/>
      <c r="N18" s="24"/>
      <c r="O18" s="24"/>
      <c r="P18" s="24"/>
      <c r="Q18" s="24"/>
      <c r="R18" s="24"/>
    </row>
    <row r="19" spans="1:18" ht="15" customHeight="1">
      <c r="A19" s="37" t="s">
        <v>4</v>
      </c>
      <c r="B19" s="31">
        <v>66</v>
      </c>
      <c r="C19" s="24">
        <v>234</v>
      </c>
      <c r="D19" s="24">
        <v>197</v>
      </c>
      <c r="E19" s="24">
        <v>0</v>
      </c>
      <c r="F19" s="24">
        <v>0</v>
      </c>
      <c r="G19" s="24">
        <v>0</v>
      </c>
      <c r="H19" s="24">
        <f t="shared" si="0"/>
        <v>66</v>
      </c>
      <c r="I19" s="24">
        <f t="shared" si="1"/>
        <v>431</v>
      </c>
      <c r="J19" s="22">
        <f t="shared" si="2"/>
        <v>5.2480916030534352E-3</v>
      </c>
      <c r="K19" s="22">
        <f t="shared" si="3"/>
        <v>7.884256913359151E-4</v>
      </c>
      <c r="M19" s="24"/>
      <c r="N19" s="24"/>
      <c r="O19" s="24"/>
      <c r="P19" s="24"/>
      <c r="Q19" s="24"/>
      <c r="R19" s="24"/>
    </row>
    <row r="20" spans="1:18" ht="15" customHeight="1">
      <c r="A20" s="37" t="s">
        <v>18</v>
      </c>
      <c r="B20" s="31">
        <v>126</v>
      </c>
      <c r="C20" s="24">
        <v>1049</v>
      </c>
      <c r="D20" s="24">
        <v>815</v>
      </c>
      <c r="E20" s="24">
        <v>0</v>
      </c>
      <c r="F20" s="24">
        <v>0</v>
      </c>
      <c r="G20" s="24">
        <v>0</v>
      </c>
      <c r="H20" s="24">
        <f t="shared" si="0"/>
        <v>126</v>
      </c>
      <c r="I20" s="24">
        <f t="shared" si="1"/>
        <v>1864</v>
      </c>
      <c r="J20" s="22">
        <f t="shared" si="2"/>
        <v>1.0019083969465648E-2</v>
      </c>
      <c r="K20" s="22">
        <f t="shared" si="3"/>
        <v>3.4098039179817764E-3</v>
      </c>
      <c r="M20" s="24"/>
      <c r="N20" s="24"/>
      <c r="O20" s="24"/>
      <c r="P20" s="24"/>
      <c r="Q20" s="24"/>
      <c r="R20" s="24"/>
    </row>
    <row r="21" spans="1:18" ht="15" customHeight="1">
      <c r="A21" s="37" t="s">
        <v>19</v>
      </c>
      <c r="B21" s="31">
        <v>22</v>
      </c>
      <c r="C21" s="24">
        <v>101</v>
      </c>
      <c r="D21" s="24">
        <v>134</v>
      </c>
      <c r="E21" s="24">
        <v>0</v>
      </c>
      <c r="F21" s="24">
        <v>0</v>
      </c>
      <c r="G21" s="24">
        <v>0</v>
      </c>
      <c r="H21" s="24">
        <f t="shared" si="0"/>
        <v>22</v>
      </c>
      <c r="I21" s="24">
        <f t="shared" si="1"/>
        <v>235</v>
      </c>
      <c r="J21" s="22">
        <f t="shared" si="2"/>
        <v>1.7493638676844784E-3</v>
      </c>
      <c r="K21" s="22">
        <f t="shared" si="3"/>
        <v>4.2988407764255228E-4</v>
      </c>
      <c r="M21" s="24"/>
      <c r="N21" s="24"/>
      <c r="O21" s="24"/>
      <c r="P21" s="24"/>
      <c r="Q21" s="24"/>
      <c r="R21" s="24"/>
    </row>
    <row r="22" spans="1:18" ht="15" customHeight="1">
      <c r="A22" s="37" t="s">
        <v>20</v>
      </c>
      <c r="B22" s="31">
        <v>30</v>
      </c>
      <c r="C22" s="24">
        <v>78</v>
      </c>
      <c r="D22" s="24">
        <v>76</v>
      </c>
      <c r="E22" s="24">
        <v>0</v>
      </c>
      <c r="F22" s="24">
        <v>0</v>
      </c>
      <c r="G22" s="24">
        <v>0</v>
      </c>
      <c r="H22" s="24">
        <f t="shared" si="0"/>
        <v>30</v>
      </c>
      <c r="I22" s="24">
        <f t="shared" si="1"/>
        <v>154</v>
      </c>
      <c r="J22" s="22">
        <f t="shared" si="2"/>
        <v>2.3854961832061069E-3</v>
      </c>
      <c r="K22" s="22">
        <f t="shared" si="3"/>
        <v>2.8171126790192788E-4</v>
      </c>
      <c r="M22" s="24"/>
      <c r="N22" s="24"/>
      <c r="O22" s="24"/>
      <c r="P22" s="24"/>
      <c r="Q22" s="24"/>
      <c r="R22" s="24"/>
    </row>
    <row r="23" spans="1:18" ht="15" customHeight="1">
      <c r="A23" s="37" t="s">
        <v>21</v>
      </c>
      <c r="B23" s="31">
        <v>24</v>
      </c>
      <c r="C23" s="24">
        <v>100</v>
      </c>
      <c r="D23" s="24">
        <v>85</v>
      </c>
      <c r="E23" s="24">
        <v>0</v>
      </c>
      <c r="F23" s="24">
        <v>0</v>
      </c>
      <c r="G23" s="24">
        <v>0</v>
      </c>
      <c r="H23" s="24">
        <f t="shared" si="0"/>
        <v>24</v>
      </c>
      <c r="I23" s="24">
        <f t="shared" si="1"/>
        <v>185</v>
      </c>
      <c r="J23" s="22">
        <f t="shared" si="2"/>
        <v>1.9083969465648854E-3</v>
      </c>
      <c r="K23" s="22">
        <f t="shared" si="3"/>
        <v>3.3841938027179649E-4</v>
      </c>
      <c r="M23" s="24"/>
      <c r="N23" s="24"/>
      <c r="O23" s="24"/>
      <c r="P23" s="24"/>
      <c r="Q23" s="24"/>
      <c r="R23" s="24"/>
    </row>
    <row r="24" spans="1:18" ht="15" customHeight="1">
      <c r="A24" s="37" t="s">
        <v>22</v>
      </c>
      <c r="B24" s="31">
        <v>180</v>
      </c>
      <c r="C24" s="24">
        <v>3475</v>
      </c>
      <c r="D24" s="24">
        <v>2776</v>
      </c>
      <c r="E24" s="24">
        <v>21</v>
      </c>
      <c r="F24" s="24">
        <v>38</v>
      </c>
      <c r="G24" s="24">
        <v>69</v>
      </c>
      <c r="H24" s="24">
        <f t="shared" si="0"/>
        <v>201</v>
      </c>
      <c r="I24" s="24">
        <f t="shared" si="1"/>
        <v>6358</v>
      </c>
      <c r="J24" s="22">
        <f t="shared" si="2"/>
        <v>1.5982824427480915E-2</v>
      </c>
      <c r="K24" s="22">
        <f t="shared" si="3"/>
        <v>1.1630650917665309E-2</v>
      </c>
      <c r="M24" s="24"/>
      <c r="N24" s="24"/>
      <c r="O24" s="24"/>
      <c r="P24" s="24"/>
      <c r="Q24" s="24"/>
      <c r="R24" s="24"/>
    </row>
    <row r="25" spans="1:18" ht="15" customHeight="1">
      <c r="A25" s="37" t="s">
        <v>23</v>
      </c>
      <c r="B25" s="31">
        <v>100</v>
      </c>
      <c r="C25" s="24">
        <v>888</v>
      </c>
      <c r="D25" s="24">
        <v>653</v>
      </c>
      <c r="E25" s="24">
        <v>0</v>
      </c>
      <c r="F25" s="24">
        <v>0</v>
      </c>
      <c r="G25" s="24">
        <v>0</v>
      </c>
      <c r="H25" s="24">
        <f t="shared" si="0"/>
        <v>100</v>
      </c>
      <c r="I25" s="24">
        <f t="shared" si="1"/>
        <v>1541</v>
      </c>
      <c r="J25" s="22">
        <f t="shared" si="2"/>
        <v>7.9516539440203562E-3</v>
      </c>
      <c r="K25" s="22">
        <f t="shared" si="3"/>
        <v>2.8189419729666939E-3</v>
      </c>
      <c r="M25" s="24"/>
      <c r="N25" s="24"/>
      <c r="O25" s="24"/>
      <c r="P25" s="24"/>
      <c r="Q25" s="24"/>
      <c r="R25" s="24"/>
    </row>
    <row r="26" spans="1:18" ht="15" customHeight="1">
      <c r="A26" s="37" t="s">
        <v>24</v>
      </c>
      <c r="B26" s="31">
        <v>26</v>
      </c>
      <c r="C26" s="24">
        <v>128</v>
      </c>
      <c r="D26" s="24">
        <v>99</v>
      </c>
      <c r="E26" s="24">
        <v>0</v>
      </c>
      <c r="F26" s="24">
        <v>0</v>
      </c>
      <c r="G26" s="24">
        <v>0</v>
      </c>
      <c r="H26" s="24">
        <f t="shared" si="0"/>
        <v>26</v>
      </c>
      <c r="I26" s="24">
        <f t="shared" si="1"/>
        <v>227</v>
      </c>
      <c r="J26" s="22">
        <f t="shared" si="2"/>
        <v>2.0674300254452924E-3</v>
      </c>
      <c r="K26" s="22">
        <f t="shared" si="3"/>
        <v>4.1524972606323137E-4</v>
      </c>
      <c r="M26" s="24"/>
      <c r="N26" s="24"/>
      <c r="O26" s="24"/>
      <c r="P26" s="24"/>
      <c r="Q26" s="24"/>
      <c r="R26" s="24"/>
    </row>
    <row r="27" spans="1:18" ht="15" customHeight="1">
      <c r="A27" s="37" t="s">
        <v>25</v>
      </c>
      <c r="B27" s="31">
        <v>40</v>
      </c>
      <c r="C27" s="24">
        <v>554</v>
      </c>
      <c r="D27" s="24">
        <v>507</v>
      </c>
      <c r="E27" s="24">
        <v>0</v>
      </c>
      <c r="F27" s="24">
        <v>0</v>
      </c>
      <c r="G27" s="24">
        <v>0</v>
      </c>
      <c r="H27" s="24">
        <f t="shared" si="0"/>
        <v>40</v>
      </c>
      <c r="I27" s="24">
        <f t="shared" si="1"/>
        <v>1061</v>
      </c>
      <c r="J27" s="22">
        <f t="shared" si="2"/>
        <v>3.1806615776081423E-3</v>
      </c>
      <c r="K27" s="22">
        <f t="shared" si="3"/>
        <v>1.9408808782074383E-3</v>
      </c>
      <c r="M27" s="24"/>
      <c r="N27" s="24"/>
      <c r="O27" s="24"/>
      <c r="P27" s="24"/>
      <c r="Q27" s="24"/>
      <c r="R27" s="24"/>
    </row>
    <row r="28" spans="1:18" ht="15" customHeight="1">
      <c r="A28" s="37" t="s">
        <v>26</v>
      </c>
      <c r="B28" s="31">
        <v>186</v>
      </c>
      <c r="C28" s="24">
        <v>3248</v>
      </c>
      <c r="D28" s="24">
        <v>3371</v>
      </c>
      <c r="E28" s="24">
        <v>0</v>
      </c>
      <c r="F28" s="24">
        <v>0</v>
      </c>
      <c r="G28" s="24">
        <v>0</v>
      </c>
      <c r="H28" s="24">
        <f t="shared" si="0"/>
        <v>186</v>
      </c>
      <c r="I28" s="24">
        <f t="shared" si="1"/>
        <v>6619</v>
      </c>
      <c r="J28" s="22">
        <f t="shared" si="2"/>
        <v>1.4790076335877863E-2</v>
      </c>
      <c r="K28" s="22">
        <f t="shared" si="3"/>
        <v>1.2108096637940654E-2</v>
      </c>
      <c r="M28" s="24"/>
      <c r="N28" s="24"/>
      <c r="O28" s="24"/>
      <c r="P28" s="24"/>
      <c r="Q28" s="24"/>
      <c r="R28" s="24"/>
    </row>
    <row r="29" spans="1:18" ht="15" customHeight="1">
      <c r="A29" s="37" t="s">
        <v>27</v>
      </c>
      <c r="B29" s="31">
        <v>48</v>
      </c>
      <c r="C29" s="24">
        <v>204</v>
      </c>
      <c r="D29" s="24">
        <v>217</v>
      </c>
      <c r="E29" s="24">
        <v>0</v>
      </c>
      <c r="F29" s="24">
        <v>0</v>
      </c>
      <c r="G29" s="24">
        <v>0</v>
      </c>
      <c r="H29" s="24">
        <f t="shared" si="0"/>
        <v>48</v>
      </c>
      <c r="I29" s="24">
        <f t="shared" si="1"/>
        <v>421</v>
      </c>
      <c r="J29" s="22">
        <f t="shared" si="2"/>
        <v>3.8167938931297708E-3</v>
      </c>
      <c r="K29" s="22">
        <f t="shared" si="3"/>
        <v>7.7013275186176391E-4</v>
      </c>
      <c r="M29" s="24"/>
      <c r="N29" s="24"/>
      <c r="O29" s="24"/>
      <c r="P29" s="24"/>
      <c r="Q29" s="24"/>
      <c r="R29" s="24"/>
    </row>
    <row r="30" spans="1:18" ht="15" customHeight="1">
      <c r="A30" s="37" t="s">
        <v>28</v>
      </c>
      <c r="B30" s="31">
        <v>154</v>
      </c>
      <c r="C30" s="24">
        <v>1597</v>
      </c>
      <c r="D30" s="24">
        <v>1469</v>
      </c>
      <c r="E30" s="24">
        <v>2</v>
      </c>
      <c r="F30" s="24">
        <v>8</v>
      </c>
      <c r="G30" s="24">
        <v>8</v>
      </c>
      <c r="H30" s="24">
        <f t="shared" si="0"/>
        <v>156</v>
      </c>
      <c r="I30" s="24">
        <f t="shared" si="1"/>
        <v>3082</v>
      </c>
      <c r="J30" s="22">
        <f t="shared" si="2"/>
        <v>1.2404580152671756E-2</v>
      </c>
      <c r="K30" s="22">
        <f t="shared" si="3"/>
        <v>5.6378839459333878E-3</v>
      </c>
      <c r="M30" s="24"/>
      <c r="N30" s="24"/>
      <c r="O30" s="24"/>
      <c r="P30" s="24"/>
      <c r="Q30" s="24"/>
      <c r="R30" s="24"/>
    </row>
    <row r="31" spans="1:18" ht="15" customHeight="1">
      <c r="A31" s="37" t="s">
        <v>29</v>
      </c>
      <c r="B31" s="31">
        <v>72</v>
      </c>
      <c r="C31" s="24">
        <v>610</v>
      </c>
      <c r="D31" s="24">
        <v>679</v>
      </c>
      <c r="E31" s="24">
        <v>0</v>
      </c>
      <c r="F31" s="24">
        <v>0</v>
      </c>
      <c r="G31" s="24">
        <v>0</v>
      </c>
      <c r="H31" s="24">
        <f t="shared" si="0"/>
        <v>72</v>
      </c>
      <c r="I31" s="24">
        <f t="shared" si="1"/>
        <v>1289</v>
      </c>
      <c r="J31" s="22">
        <f t="shared" si="2"/>
        <v>5.7251908396946565E-3</v>
      </c>
      <c r="K31" s="22">
        <f t="shared" si="3"/>
        <v>2.3579598982180847E-3</v>
      </c>
      <c r="M31" s="24"/>
      <c r="N31" s="24"/>
      <c r="O31" s="24"/>
      <c r="P31" s="24"/>
      <c r="Q31" s="24"/>
      <c r="R31" s="24"/>
    </row>
    <row r="32" spans="1:18" ht="15" customHeight="1">
      <c r="A32" s="37" t="s">
        <v>30</v>
      </c>
      <c r="B32" s="31">
        <v>117</v>
      </c>
      <c r="C32" s="24">
        <v>2507</v>
      </c>
      <c r="D32" s="24">
        <v>2229</v>
      </c>
      <c r="E32" s="24">
        <v>7</v>
      </c>
      <c r="F32" s="24">
        <v>0</v>
      </c>
      <c r="G32" s="24">
        <v>0</v>
      </c>
      <c r="H32" s="24">
        <f t="shared" si="0"/>
        <v>124</v>
      </c>
      <c r="I32" s="24">
        <f t="shared" si="1"/>
        <v>4736</v>
      </c>
      <c r="J32" s="22">
        <f t="shared" si="2"/>
        <v>9.8600508905852414E-3</v>
      </c>
      <c r="K32" s="22">
        <f t="shared" si="3"/>
        <v>8.6635361349579904E-3</v>
      </c>
      <c r="M32" s="24"/>
      <c r="N32" s="24"/>
      <c r="O32" s="24"/>
      <c r="P32" s="24"/>
      <c r="Q32" s="24"/>
      <c r="R32" s="24"/>
    </row>
    <row r="33" spans="1:18" ht="15" customHeight="1">
      <c r="A33" s="37" t="s">
        <v>31</v>
      </c>
      <c r="B33" s="31">
        <v>282</v>
      </c>
      <c r="C33" s="24">
        <v>4967</v>
      </c>
      <c r="D33" s="24">
        <v>4652</v>
      </c>
      <c r="E33" s="24">
        <v>3</v>
      </c>
      <c r="F33" s="24">
        <v>310</v>
      </c>
      <c r="G33" s="24">
        <v>2</v>
      </c>
      <c r="H33" s="24">
        <f t="shared" si="0"/>
        <v>285</v>
      </c>
      <c r="I33" s="24">
        <f t="shared" si="1"/>
        <v>9931</v>
      </c>
      <c r="J33" s="22">
        <f t="shared" si="2"/>
        <v>2.2662213740458015E-2</v>
      </c>
      <c r="K33" s="22">
        <f t="shared" si="3"/>
        <v>1.8166718191779518E-2</v>
      </c>
      <c r="M33" s="24"/>
      <c r="N33" s="24"/>
      <c r="O33" s="24"/>
      <c r="P33" s="24"/>
      <c r="Q33" s="24"/>
      <c r="R33" s="24"/>
    </row>
    <row r="34" spans="1:18" ht="15" customHeight="1">
      <c r="A34" s="37" t="s">
        <v>32</v>
      </c>
      <c r="B34" s="31">
        <v>112</v>
      </c>
      <c r="C34" s="24">
        <v>1268</v>
      </c>
      <c r="D34" s="24">
        <v>1246</v>
      </c>
      <c r="E34" s="24">
        <v>0</v>
      </c>
      <c r="F34" s="24">
        <v>0</v>
      </c>
      <c r="G34" s="24">
        <v>0</v>
      </c>
      <c r="H34" s="24">
        <f t="shared" si="0"/>
        <v>112</v>
      </c>
      <c r="I34" s="24">
        <f t="shared" si="1"/>
        <v>2514</v>
      </c>
      <c r="J34" s="22">
        <f t="shared" si="2"/>
        <v>8.9058524173027988E-3</v>
      </c>
      <c r="K34" s="22">
        <f t="shared" si="3"/>
        <v>4.5988449838016022E-3</v>
      </c>
      <c r="M34" s="24"/>
      <c r="N34" s="24"/>
      <c r="O34" s="24"/>
      <c r="P34" s="24"/>
      <c r="Q34" s="24"/>
      <c r="R34" s="24"/>
    </row>
    <row r="35" spans="1:18" ht="15" customHeight="1">
      <c r="A35" s="37" t="s">
        <v>9</v>
      </c>
      <c r="B35" s="31">
        <v>6</v>
      </c>
      <c r="C35" s="24">
        <v>39</v>
      </c>
      <c r="D35" s="24">
        <v>39</v>
      </c>
      <c r="E35" s="24">
        <v>1</v>
      </c>
      <c r="F35" s="24">
        <v>0</v>
      </c>
      <c r="G35" s="24">
        <v>0</v>
      </c>
      <c r="H35" s="24">
        <f t="shared" si="0"/>
        <v>7</v>
      </c>
      <c r="I35" s="24">
        <f t="shared" si="1"/>
        <v>78</v>
      </c>
      <c r="J35" s="22">
        <f t="shared" si="2"/>
        <v>5.5661577608142492E-4</v>
      </c>
      <c r="K35" s="22">
        <f t="shared" si="3"/>
        <v>1.4268492789837905E-4</v>
      </c>
      <c r="M35" s="24"/>
      <c r="N35" s="24"/>
      <c r="O35" s="24"/>
      <c r="P35" s="24"/>
      <c r="Q35" s="24"/>
      <c r="R35" s="24"/>
    </row>
    <row r="36" spans="1:18" ht="15" customHeight="1">
      <c r="A36" s="37" t="s">
        <v>33</v>
      </c>
      <c r="B36" s="31">
        <v>154</v>
      </c>
      <c r="C36" s="24">
        <v>3081</v>
      </c>
      <c r="D36" s="24">
        <v>2784</v>
      </c>
      <c r="E36" s="24">
        <v>12</v>
      </c>
      <c r="F36" s="24">
        <v>26</v>
      </c>
      <c r="G36" s="24">
        <v>4</v>
      </c>
      <c r="H36" s="24">
        <f t="shared" si="0"/>
        <v>166</v>
      </c>
      <c r="I36" s="24">
        <f t="shared" si="1"/>
        <v>5895</v>
      </c>
      <c r="J36" s="22">
        <f t="shared" si="2"/>
        <v>1.3199745547073791E-2</v>
      </c>
      <c r="K36" s="22">
        <f t="shared" si="3"/>
        <v>1.078368782001211E-2</v>
      </c>
      <c r="M36" s="24"/>
      <c r="N36" s="24"/>
      <c r="O36" s="24"/>
      <c r="P36" s="24"/>
      <c r="Q36" s="24"/>
      <c r="R36" s="24"/>
    </row>
    <row r="37" spans="1:18" ht="15" customHeight="1">
      <c r="A37" s="37" t="s">
        <v>34</v>
      </c>
      <c r="B37" s="31">
        <v>432</v>
      </c>
      <c r="C37" s="24">
        <v>9826</v>
      </c>
      <c r="D37" s="24">
        <v>9758</v>
      </c>
      <c r="E37" s="24">
        <v>22</v>
      </c>
      <c r="F37" s="24">
        <v>389</v>
      </c>
      <c r="G37" s="24">
        <v>289</v>
      </c>
      <c r="H37" s="24">
        <f t="shared" si="0"/>
        <v>454</v>
      </c>
      <c r="I37" s="24">
        <f t="shared" si="1"/>
        <v>20262</v>
      </c>
      <c r="J37" s="22">
        <f t="shared" si="2"/>
        <v>3.6100508905852417E-2</v>
      </c>
      <c r="K37" s="22">
        <f t="shared" si="3"/>
        <v>3.7065153962525084E-2</v>
      </c>
      <c r="M37" s="24"/>
      <c r="N37" s="24"/>
      <c r="O37" s="24"/>
      <c r="P37" s="24"/>
      <c r="Q37" s="24"/>
      <c r="R37" s="24"/>
    </row>
    <row r="38" spans="1:18" ht="15" customHeight="1">
      <c r="A38" s="37" t="s">
        <v>35</v>
      </c>
      <c r="B38" s="31">
        <v>192</v>
      </c>
      <c r="C38" s="24">
        <v>2879</v>
      </c>
      <c r="D38" s="24">
        <v>3091</v>
      </c>
      <c r="E38" s="24">
        <v>0</v>
      </c>
      <c r="F38" s="24">
        <v>0</v>
      </c>
      <c r="G38" s="24">
        <v>0</v>
      </c>
      <c r="H38" s="24">
        <f t="shared" si="0"/>
        <v>192</v>
      </c>
      <c r="I38" s="24">
        <f t="shared" si="1"/>
        <v>5970</v>
      </c>
      <c r="J38" s="22">
        <f t="shared" si="2"/>
        <v>1.5267175572519083E-2</v>
      </c>
      <c r="K38" s="22">
        <f t="shared" si="3"/>
        <v>1.0920884866068244E-2</v>
      </c>
      <c r="M38" s="24"/>
      <c r="N38" s="24"/>
      <c r="O38" s="24"/>
      <c r="P38" s="24"/>
      <c r="Q38" s="24"/>
      <c r="R38" s="24"/>
    </row>
    <row r="39" spans="1:18" ht="15" customHeight="1">
      <c r="A39" s="37" t="s">
        <v>36</v>
      </c>
      <c r="B39" s="31">
        <v>227</v>
      </c>
      <c r="C39" s="24">
        <v>4876</v>
      </c>
      <c r="D39" s="24">
        <v>4580</v>
      </c>
      <c r="E39" s="24">
        <v>6</v>
      </c>
      <c r="F39" s="24">
        <v>48</v>
      </c>
      <c r="G39" s="24">
        <v>32</v>
      </c>
      <c r="H39" s="24">
        <f t="shared" si="0"/>
        <v>233</v>
      </c>
      <c r="I39" s="24">
        <f t="shared" si="1"/>
        <v>9536</v>
      </c>
      <c r="J39" s="22">
        <f t="shared" si="2"/>
        <v>1.8527353689567431E-2</v>
      </c>
      <c r="K39" s="22">
        <f t="shared" si="3"/>
        <v>1.7444147082550546E-2</v>
      </c>
      <c r="M39" s="24"/>
      <c r="N39" s="24"/>
      <c r="O39" s="24"/>
      <c r="P39" s="24"/>
      <c r="Q39" s="24"/>
      <c r="R39" s="24"/>
    </row>
    <row r="40" spans="1:18" ht="15" customHeight="1">
      <c r="A40" s="37" t="s">
        <v>37</v>
      </c>
      <c r="B40" s="31">
        <v>66</v>
      </c>
      <c r="C40" s="24">
        <v>546</v>
      </c>
      <c r="D40" s="24">
        <v>426</v>
      </c>
      <c r="E40" s="24">
        <v>0</v>
      </c>
      <c r="F40" s="24">
        <v>0</v>
      </c>
      <c r="G40" s="24">
        <v>0</v>
      </c>
      <c r="H40" s="24">
        <f t="shared" si="0"/>
        <v>66</v>
      </c>
      <c r="I40" s="24">
        <f t="shared" si="1"/>
        <v>972</v>
      </c>
      <c r="J40" s="22">
        <f t="shared" si="2"/>
        <v>5.2480916030534352E-3</v>
      </c>
      <c r="K40" s="22">
        <f t="shared" si="3"/>
        <v>1.778073716887493E-3</v>
      </c>
      <c r="M40" s="24"/>
      <c r="N40" s="24"/>
      <c r="O40" s="24"/>
      <c r="P40" s="24"/>
      <c r="Q40" s="24"/>
      <c r="R40" s="24"/>
    </row>
    <row r="41" spans="1:18" ht="15" customHeight="1">
      <c r="A41" s="37" t="s">
        <v>38</v>
      </c>
      <c r="B41" s="31">
        <v>36</v>
      </c>
      <c r="C41" s="24">
        <v>372</v>
      </c>
      <c r="D41" s="24">
        <v>293</v>
      </c>
      <c r="E41" s="24">
        <v>0</v>
      </c>
      <c r="F41" s="24">
        <v>0</v>
      </c>
      <c r="G41" s="24">
        <v>0</v>
      </c>
      <c r="H41" s="24">
        <f t="shared" si="0"/>
        <v>36</v>
      </c>
      <c r="I41" s="24">
        <f t="shared" si="1"/>
        <v>665</v>
      </c>
      <c r="J41" s="22">
        <f t="shared" si="2"/>
        <v>2.8625954198473282E-3</v>
      </c>
      <c r="K41" s="22">
        <f t="shared" si="3"/>
        <v>1.2164804750310523E-3</v>
      </c>
      <c r="M41" s="24"/>
      <c r="N41" s="24"/>
      <c r="O41" s="24"/>
      <c r="P41" s="24"/>
      <c r="Q41" s="24"/>
      <c r="R41" s="24"/>
    </row>
    <row r="42" spans="1:18" ht="15" customHeight="1">
      <c r="A42" s="37" t="s">
        <v>39</v>
      </c>
      <c r="B42" s="31">
        <v>46</v>
      </c>
      <c r="C42" s="24">
        <v>169</v>
      </c>
      <c r="D42" s="24">
        <v>185</v>
      </c>
      <c r="E42" s="24">
        <v>0</v>
      </c>
      <c r="F42" s="24">
        <v>0</v>
      </c>
      <c r="G42" s="24">
        <v>0</v>
      </c>
      <c r="H42" s="24">
        <f t="shared" si="0"/>
        <v>46</v>
      </c>
      <c r="I42" s="24">
        <f t="shared" si="1"/>
        <v>354</v>
      </c>
      <c r="J42" s="22">
        <f t="shared" si="2"/>
        <v>3.657760814249364E-3</v>
      </c>
      <c r="K42" s="22">
        <f t="shared" si="3"/>
        <v>6.4757005738495116E-4</v>
      </c>
      <c r="M42" s="24"/>
      <c r="N42" s="24"/>
      <c r="O42" s="24"/>
      <c r="P42" s="24"/>
      <c r="Q42" s="24"/>
      <c r="R42" s="24"/>
    </row>
    <row r="43" spans="1:18" ht="15" customHeight="1">
      <c r="A43" s="37" t="s">
        <v>47</v>
      </c>
      <c r="B43" s="31">
        <v>34</v>
      </c>
      <c r="C43" s="24">
        <v>262</v>
      </c>
      <c r="D43" s="24">
        <v>271</v>
      </c>
      <c r="E43" s="24">
        <v>0</v>
      </c>
      <c r="F43" s="24">
        <v>0</v>
      </c>
      <c r="G43" s="24">
        <v>0</v>
      </c>
      <c r="H43" s="24">
        <f t="shared" si="0"/>
        <v>34</v>
      </c>
      <c r="I43" s="24">
        <f t="shared" si="1"/>
        <v>533</v>
      </c>
      <c r="J43" s="22">
        <f t="shared" si="2"/>
        <v>2.703562340966921E-3</v>
      </c>
      <c r="K43" s="22">
        <f t="shared" si="3"/>
        <v>9.7501367397225696E-4</v>
      </c>
      <c r="M43" s="24"/>
      <c r="N43" s="24"/>
      <c r="O43" s="24"/>
      <c r="P43" s="24"/>
      <c r="Q43" s="24"/>
      <c r="R43" s="24"/>
    </row>
    <row r="44" spans="1:18" ht="15" customHeight="1">
      <c r="A44" s="37" t="s">
        <v>40</v>
      </c>
      <c r="B44" s="31">
        <v>315</v>
      </c>
      <c r="C44" s="24">
        <v>7200</v>
      </c>
      <c r="D44" s="24">
        <v>7056</v>
      </c>
      <c r="E44" s="24">
        <v>8</v>
      </c>
      <c r="F44" s="24">
        <v>117</v>
      </c>
      <c r="G44" s="24">
        <v>95</v>
      </c>
      <c r="H44" s="24">
        <f t="shared" si="0"/>
        <v>323</v>
      </c>
      <c r="I44" s="24">
        <f t="shared" si="1"/>
        <v>14468</v>
      </c>
      <c r="J44" s="22">
        <f t="shared" si="2"/>
        <v>2.5683842239185749E-2</v>
      </c>
      <c r="K44" s="22">
        <f t="shared" si="3"/>
        <v>2.6466224831201902E-2</v>
      </c>
      <c r="M44" s="24"/>
      <c r="N44" s="24"/>
      <c r="O44" s="24"/>
      <c r="P44" s="24"/>
      <c r="Q44" s="24"/>
      <c r="R44" s="24"/>
    </row>
    <row r="45" spans="1:18" ht="15" customHeight="1">
      <c r="A45" s="37" t="s">
        <v>41</v>
      </c>
      <c r="B45" s="31">
        <v>226</v>
      </c>
      <c r="C45" s="24">
        <v>3430</v>
      </c>
      <c r="D45" s="24">
        <v>3101</v>
      </c>
      <c r="E45" s="24">
        <v>0</v>
      </c>
      <c r="F45" s="24">
        <v>0</v>
      </c>
      <c r="G45" s="24">
        <v>0</v>
      </c>
      <c r="H45" s="24">
        <f t="shared" si="0"/>
        <v>226</v>
      </c>
      <c r="I45" s="24">
        <f t="shared" si="1"/>
        <v>6531</v>
      </c>
      <c r="J45" s="22">
        <f t="shared" si="2"/>
        <v>1.7970737913486006E-2</v>
      </c>
      <c r="K45" s="22">
        <f t="shared" si="3"/>
        <v>1.1947118770568125E-2</v>
      </c>
      <c r="M45" s="24"/>
      <c r="N45" s="24"/>
      <c r="O45" s="24"/>
      <c r="P45" s="24"/>
      <c r="Q45" s="24"/>
      <c r="R45" s="24"/>
    </row>
    <row r="46" spans="1:18" ht="5" customHeight="1">
      <c r="A46" s="12"/>
      <c r="B46" s="24"/>
      <c r="C46" s="24"/>
      <c r="D46" s="24"/>
      <c r="E46" s="24"/>
      <c r="F46" s="24"/>
      <c r="G46" s="24"/>
      <c r="H46" s="24"/>
      <c r="I46" s="24"/>
    </row>
    <row r="47" spans="1:18" ht="15" customHeight="1">
      <c r="A47" s="57" t="s">
        <v>2</v>
      </c>
      <c r="B47" s="58">
        <f t="shared" ref="B47:G47" si="4">SUM(B7:B45)</f>
        <v>9280</v>
      </c>
      <c r="C47" s="58">
        <f t="shared" si="4"/>
        <v>176588</v>
      </c>
      <c r="D47" s="59">
        <f t="shared" si="4"/>
        <v>176443</v>
      </c>
      <c r="E47" s="58">
        <f t="shared" si="4"/>
        <v>3296</v>
      </c>
      <c r="F47" s="58">
        <f t="shared" si="4"/>
        <v>101521</v>
      </c>
      <c r="G47" s="59">
        <f t="shared" si="4"/>
        <v>92107</v>
      </c>
      <c r="H47" s="58">
        <f>B47+E47</f>
        <v>12576</v>
      </c>
      <c r="I47" s="59">
        <f>C47+D47+F47+G47</f>
        <v>546659</v>
      </c>
      <c r="J47" s="60">
        <f>SUM(J7:J45)</f>
        <v>1</v>
      </c>
      <c r="K47" s="60">
        <f>SUM(K7:K45)</f>
        <v>1.0000000000000002</v>
      </c>
    </row>
    <row r="48" spans="1:18" ht="5" customHeight="1">
      <c r="A48" s="12"/>
      <c r="B48" s="24"/>
      <c r="C48" s="24"/>
      <c r="D48" s="24"/>
      <c r="E48" s="24"/>
      <c r="F48" s="24"/>
      <c r="G48" s="24"/>
      <c r="H48" s="32"/>
      <c r="I48" s="32"/>
      <c r="J48" s="24"/>
      <c r="K48" s="24"/>
    </row>
    <row r="49" spans="1:11" ht="15" customHeight="1">
      <c r="A49" s="61" t="s">
        <v>69</v>
      </c>
      <c r="B49" s="24">
        <v>4463</v>
      </c>
      <c r="C49" s="24">
        <v>13787</v>
      </c>
      <c r="D49" s="24">
        <v>13659</v>
      </c>
      <c r="E49" s="24">
        <v>1096</v>
      </c>
      <c r="F49" s="24">
        <v>5484</v>
      </c>
      <c r="G49" s="24">
        <v>3776</v>
      </c>
      <c r="H49" s="24">
        <f>B49+E49</f>
        <v>5559</v>
      </c>
      <c r="I49" s="24">
        <f>C49+D49+F49+G49</f>
        <v>36706</v>
      </c>
      <c r="J49" s="24"/>
      <c r="K49" s="24"/>
    </row>
    <row r="50" spans="1:11" ht="15" customHeight="1">
      <c r="A50" s="61" t="s">
        <v>70</v>
      </c>
      <c r="B50" s="24">
        <f>B47</f>
        <v>9280</v>
      </c>
      <c r="C50" s="24">
        <f t="shared" ref="C50:I50" si="5">C47</f>
        <v>176588</v>
      </c>
      <c r="D50" s="24">
        <f t="shared" si="5"/>
        <v>176443</v>
      </c>
      <c r="E50" s="24">
        <f t="shared" si="5"/>
        <v>3296</v>
      </c>
      <c r="F50" s="24">
        <f t="shared" si="5"/>
        <v>101521</v>
      </c>
      <c r="G50" s="24">
        <f t="shared" si="5"/>
        <v>92107</v>
      </c>
      <c r="H50" s="24">
        <f t="shared" si="5"/>
        <v>12576</v>
      </c>
      <c r="I50" s="24">
        <f t="shared" si="5"/>
        <v>546659</v>
      </c>
      <c r="J50" s="24"/>
      <c r="K50" s="24"/>
    </row>
    <row r="51" spans="1:11" ht="15" customHeight="1">
      <c r="A51" s="61" t="s">
        <v>79</v>
      </c>
      <c r="B51" s="22">
        <f>(B50-B49)/B49</f>
        <v>1.0793188438270223</v>
      </c>
      <c r="C51" s="22">
        <f t="shared" ref="C51:I51" si="6">(C50-C49)/C49</f>
        <v>11.808297671719735</v>
      </c>
      <c r="D51" s="22">
        <f t="shared" si="6"/>
        <v>11.917709934841497</v>
      </c>
      <c r="E51" s="22">
        <f t="shared" si="6"/>
        <v>2.0072992700729926</v>
      </c>
      <c r="F51" s="22">
        <f t="shared" si="6"/>
        <v>17.512217359591538</v>
      </c>
      <c r="G51" s="22">
        <f t="shared" si="6"/>
        <v>23.392743644067796</v>
      </c>
      <c r="H51" s="22">
        <f t="shared" si="6"/>
        <v>1.262277388019428</v>
      </c>
      <c r="I51" s="22">
        <f t="shared" si="6"/>
        <v>13.892905791968616</v>
      </c>
      <c r="J51" s="24"/>
      <c r="K51" s="24"/>
    </row>
    <row r="52" spans="1:11" ht="13">
      <c r="A52" s="1"/>
    </row>
    <row r="53" spans="1:11" ht="13">
      <c r="A53" s="1"/>
    </row>
    <row r="54" spans="1:11" ht="16.5">
      <c r="A54" s="1"/>
      <c r="B54" s="24"/>
      <c r="C54" s="24"/>
      <c r="D54" s="24"/>
      <c r="E54" s="24"/>
      <c r="F54" s="24"/>
      <c r="G54" s="24"/>
      <c r="H54" s="24"/>
      <c r="I54" s="24"/>
      <c r="J54" s="24"/>
      <c r="K54" s="24"/>
    </row>
    <row r="55" spans="1:11" ht="16.5">
      <c r="A55" s="1"/>
      <c r="B55" s="24"/>
      <c r="C55" s="24"/>
      <c r="D55" s="24"/>
      <c r="E55" s="24"/>
      <c r="F55" s="24"/>
      <c r="G55" s="24"/>
      <c r="H55" s="24"/>
      <c r="I55" s="24"/>
    </row>
    <row r="56" spans="1:11" ht="16.5">
      <c r="A56" s="1"/>
      <c r="B56" s="24"/>
      <c r="C56" s="24"/>
      <c r="D56" s="24"/>
      <c r="E56" s="24"/>
      <c r="F56" s="24"/>
      <c r="G56" s="24"/>
      <c r="H56" s="24"/>
      <c r="I56" s="24"/>
    </row>
    <row r="57" spans="1:11" ht="13">
      <c r="A57" s="1"/>
    </row>
    <row r="59" spans="1:11" ht="12.75" hidden="1" customHeight="1">
      <c r="A59" s="4"/>
    </row>
    <row r="60" spans="1:11" ht="12.75" hidden="1" customHeight="1"/>
    <row r="61" spans="1:11" ht="12.75" hidden="1" customHeight="1">
      <c r="A61" s="4"/>
    </row>
    <row r="62" spans="1:11" ht="12.75" hidden="1" customHeight="1">
      <c r="A62" s="4"/>
    </row>
    <row r="63" spans="1:11" ht="12.75" hidden="1" customHeight="1">
      <c r="A63" s="4"/>
      <c r="B63" s="5"/>
      <c r="C63" s="5"/>
      <c r="D63" s="5"/>
      <c r="E63" s="5"/>
      <c r="F63" s="5"/>
      <c r="G63" s="5"/>
    </row>
    <row r="64" spans="1:11" ht="13">
      <c r="A64" s="4"/>
      <c r="F64" s="7"/>
    </row>
    <row r="65" spans="1:7">
      <c r="F65" s="7"/>
    </row>
    <row r="66" spans="1:7" ht="13">
      <c r="A66" s="4"/>
    </row>
    <row r="67" spans="1:7" ht="13">
      <c r="A67" s="4"/>
    </row>
    <row r="68" spans="1:7" ht="13">
      <c r="A68" s="4"/>
      <c r="B68" s="5"/>
      <c r="C68" s="5"/>
      <c r="D68" s="5"/>
      <c r="E68" s="5"/>
      <c r="F68" s="5"/>
      <c r="G68" s="5"/>
    </row>
  </sheetData>
  <mergeCells count="6">
    <mergeCell ref="J4:K4"/>
    <mergeCell ref="H4:I4"/>
    <mergeCell ref="C5:D5"/>
    <mergeCell ref="F5:G5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verticalDpi="300" r:id="rId1"/>
  <headerFooter alignWithMargins="0"/>
  <drawing r:id="rId2"/>
  <legacyDrawing r:id="rId3"/>
  <oleObjects>
    <oleObject progId="PBrush" shapeId="5122" r:id="rId4"/>
    <oleObject progId="PBrush" shapeId="5123" r:id="rId5"/>
    <oleObject progId="PBrush" shapeId="5124" r:id="rId6"/>
    <oleObject progId="PBrush" shapeId="5125" r:id="rId7"/>
  </oleObjects>
</worksheet>
</file>

<file path=xl/worksheets/sheet5.xml><?xml version="1.0" encoding="utf-8"?>
<worksheet xmlns="http://schemas.openxmlformats.org/spreadsheetml/2006/main" xmlns:r="http://schemas.openxmlformats.org/officeDocument/2006/relationships">
  <sheetPr codeName="Φύλλο5"/>
  <dimension ref="A1:R68"/>
  <sheetViews>
    <sheetView zoomScale="80" zoomScaleNormal="80" workbookViewId="0">
      <pane ySplit="6" topLeftCell="A7" activePane="bottomLeft" state="frozen"/>
      <selection pane="bottomLeft" activeCell="L1" sqref="L1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8" ht="15" customHeight="1">
      <c r="A1" s="36" t="s">
        <v>54</v>
      </c>
      <c r="B1" s="11"/>
      <c r="C1" s="11"/>
      <c r="D1" s="11"/>
      <c r="E1" s="12"/>
      <c r="F1" s="52" t="s">
        <v>51</v>
      </c>
      <c r="G1"/>
      <c r="H1" s="13"/>
      <c r="I1" s="13"/>
    </row>
    <row r="2" spans="1:18" ht="15" customHeight="1">
      <c r="A2" s="36" t="s">
        <v>53</v>
      </c>
      <c r="B2" s="12"/>
      <c r="C2" s="12"/>
      <c r="D2" s="12"/>
      <c r="E2" s="12"/>
      <c r="F2" s="53" t="s">
        <v>62</v>
      </c>
      <c r="G2"/>
      <c r="H2" s="13"/>
      <c r="I2" s="13"/>
    </row>
    <row r="3" spans="1:18" ht="15" customHeight="1">
      <c r="A3" s="43" t="s">
        <v>55</v>
      </c>
      <c r="B3" s="20"/>
      <c r="C3" s="21"/>
      <c r="D3" s="20"/>
      <c r="E3" s="20"/>
      <c r="F3" s="54" t="s">
        <v>80</v>
      </c>
      <c r="G3" s="20"/>
      <c r="H3" s="13"/>
      <c r="I3" s="13"/>
      <c r="J3" s="27"/>
      <c r="K3" s="27"/>
    </row>
    <row r="4" spans="1:18" ht="15" customHeight="1">
      <c r="A4" s="46"/>
      <c r="B4" s="80" t="s">
        <v>0</v>
      </c>
      <c r="C4" s="81"/>
      <c r="D4" s="82"/>
      <c r="E4" s="80" t="s">
        <v>52</v>
      </c>
      <c r="F4" s="81"/>
      <c r="G4" s="82"/>
      <c r="H4" s="78" t="s">
        <v>49</v>
      </c>
      <c r="I4" s="79"/>
      <c r="J4" s="78" t="s">
        <v>50</v>
      </c>
      <c r="K4" s="78"/>
    </row>
    <row r="5" spans="1:18" ht="15" customHeight="1">
      <c r="A5" s="65" t="s">
        <v>46</v>
      </c>
      <c r="B5" s="64" t="s">
        <v>43</v>
      </c>
      <c r="C5" s="78" t="s">
        <v>1</v>
      </c>
      <c r="D5" s="79"/>
      <c r="E5" s="64" t="s">
        <v>43</v>
      </c>
      <c r="F5" s="78" t="s">
        <v>1</v>
      </c>
      <c r="G5" s="79"/>
      <c r="H5" s="64" t="s">
        <v>43</v>
      </c>
      <c r="I5" s="65" t="s">
        <v>1</v>
      </c>
      <c r="J5" s="64" t="s">
        <v>43</v>
      </c>
      <c r="K5" s="64" t="s">
        <v>1</v>
      </c>
    </row>
    <row r="6" spans="1:18" ht="15" customHeight="1">
      <c r="A6" s="46"/>
      <c r="B6" s="64" t="s">
        <v>48</v>
      </c>
      <c r="C6" s="64" t="s">
        <v>44</v>
      </c>
      <c r="D6" s="65" t="s">
        <v>45</v>
      </c>
      <c r="E6" s="64" t="s">
        <v>48</v>
      </c>
      <c r="F6" s="64" t="s">
        <v>44</v>
      </c>
      <c r="G6" s="65" t="s">
        <v>45</v>
      </c>
      <c r="H6" s="64" t="s">
        <v>48</v>
      </c>
      <c r="I6" s="65" t="s">
        <v>48</v>
      </c>
      <c r="J6" s="64" t="s">
        <v>48</v>
      </c>
      <c r="K6" s="64" t="s">
        <v>48</v>
      </c>
    </row>
    <row r="7" spans="1:18" ht="15" customHeight="1">
      <c r="A7" s="37" t="s">
        <v>42</v>
      </c>
      <c r="B7" s="24">
        <v>5106</v>
      </c>
      <c r="C7" s="24">
        <v>135878</v>
      </c>
      <c r="D7" s="24">
        <v>138232</v>
      </c>
      <c r="E7" s="24">
        <v>3981</v>
      </c>
      <c r="F7" s="24">
        <v>167098</v>
      </c>
      <c r="G7" s="24">
        <v>132995</v>
      </c>
      <c r="H7" s="24">
        <f t="shared" ref="H7:H45" si="0">B7+E7</f>
        <v>9087</v>
      </c>
      <c r="I7" s="24">
        <f t="shared" ref="I7:I45" si="1">C7+D7+F7+G7</f>
        <v>574203</v>
      </c>
      <c r="J7" s="22">
        <f>H7/$H$47</f>
        <v>0.46303184713375795</v>
      </c>
      <c r="K7" s="22">
        <f>I7/$I$47</f>
        <v>0.45929368966402628</v>
      </c>
      <c r="M7" s="24"/>
      <c r="N7" s="24"/>
      <c r="O7" s="24"/>
      <c r="P7" s="24"/>
      <c r="Q7" s="24"/>
      <c r="R7" s="24"/>
    </row>
    <row r="8" spans="1:18" ht="15" customHeight="1">
      <c r="A8" s="37" t="s">
        <v>7</v>
      </c>
      <c r="B8" s="24">
        <v>56</v>
      </c>
      <c r="C8" s="24">
        <v>113</v>
      </c>
      <c r="D8" s="24">
        <v>75</v>
      </c>
      <c r="E8" s="24">
        <v>75</v>
      </c>
      <c r="F8" s="24">
        <v>3337</v>
      </c>
      <c r="G8" s="24">
        <v>1465</v>
      </c>
      <c r="H8" s="24">
        <f t="shared" si="0"/>
        <v>131</v>
      </c>
      <c r="I8" s="24">
        <f t="shared" si="1"/>
        <v>4990</v>
      </c>
      <c r="J8" s="22">
        <f t="shared" ref="J8:J45" si="2">H8/$H$47</f>
        <v>6.67515923566879E-3</v>
      </c>
      <c r="K8" s="22">
        <f t="shared" ref="K8:K45" si="3">I8/$I$47</f>
        <v>3.9914028861282348E-3</v>
      </c>
      <c r="M8" s="24"/>
      <c r="N8" s="24"/>
      <c r="O8" s="24"/>
      <c r="P8" s="24"/>
      <c r="Q8" s="24"/>
      <c r="R8" s="24"/>
    </row>
    <row r="9" spans="1:18" ht="15" customHeight="1">
      <c r="A9" s="37" t="s">
        <v>15</v>
      </c>
      <c r="B9" s="24">
        <v>199</v>
      </c>
      <c r="C9" s="24">
        <v>5568</v>
      </c>
      <c r="D9" s="24">
        <v>5918</v>
      </c>
      <c r="E9" s="24"/>
      <c r="F9" s="24"/>
      <c r="G9" s="24"/>
      <c r="H9" s="24">
        <f t="shared" si="0"/>
        <v>199</v>
      </c>
      <c r="I9" s="24">
        <f t="shared" si="1"/>
        <v>11486</v>
      </c>
      <c r="J9" s="22">
        <f t="shared" si="2"/>
        <v>1.0140127388535031E-2</v>
      </c>
      <c r="K9" s="22">
        <f t="shared" si="3"/>
        <v>9.1874255611360534E-3</v>
      </c>
      <c r="M9" s="24"/>
      <c r="N9" s="24"/>
      <c r="O9" s="24"/>
      <c r="P9" s="24"/>
      <c r="Q9" s="24"/>
      <c r="R9" s="24"/>
    </row>
    <row r="10" spans="1:18" ht="15" customHeight="1">
      <c r="A10" s="37" t="s">
        <v>6</v>
      </c>
      <c r="B10" s="24"/>
      <c r="C10" s="24"/>
      <c r="D10" s="24"/>
      <c r="E10" s="24">
        <v>16</v>
      </c>
      <c r="F10" s="24">
        <v>1072</v>
      </c>
      <c r="G10" s="24">
        <v>379</v>
      </c>
      <c r="H10" s="24">
        <f t="shared" si="0"/>
        <v>16</v>
      </c>
      <c r="I10" s="24">
        <f t="shared" si="1"/>
        <v>1451</v>
      </c>
      <c r="J10" s="22">
        <f t="shared" si="2"/>
        <v>8.1528662420382169E-4</v>
      </c>
      <c r="K10" s="22">
        <f t="shared" si="3"/>
        <v>1.160626370295004E-3</v>
      </c>
      <c r="M10" s="24"/>
      <c r="N10" s="24"/>
      <c r="O10" s="24"/>
      <c r="P10" s="24"/>
      <c r="Q10" s="24"/>
      <c r="R10" s="24"/>
    </row>
    <row r="11" spans="1:18" ht="15" customHeight="1">
      <c r="A11" s="37" t="s">
        <v>8</v>
      </c>
      <c r="B11" s="24">
        <v>52</v>
      </c>
      <c r="C11" s="24">
        <v>421</v>
      </c>
      <c r="D11" s="24">
        <v>400</v>
      </c>
      <c r="E11" s="24"/>
      <c r="F11" s="24"/>
      <c r="G11" s="24"/>
      <c r="H11" s="24">
        <f t="shared" si="0"/>
        <v>52</v>
      </c>
      <c r="I11" s="24">
        <f t="shared" si="1"/>
        <v>821</v>
      </c>
      <c r="J11" s="22">
        <f t="shared" si="2"/>
        <v>2.6496815286624203E-3</v>
      </c>
      <c r="K11" s="22">
        <f t="shared" si="3"/>
        <v>6.567017574170904E-4</v>
      </c>
      <c r="M11" s="24"/>
      <c r="N11" s="24"/>
      <c r="O11" s="24"/>
      <c r="P11" s="24"/>
      <c r="Q11" s="24"/>
      <c r="R11" s="24"/>
    </row>
    <row r="12" spans="1:18" ht="15" customHeight="1">
      <c r="A12" s="37" t="s">
        <v>14</v>
      </c>
      <c r="B12" s="24">
        <v>108</v>
      </c>
      <c r="C12" s="24">
        <v>1294</v>
      </c>
      <c r="D12" s="24">
        <v>1119</v>
      </c>
      <c r="E12" s="24">
        <v>124</v>
      </c>
      <c r="F12" s="24">
        <v>7212</v>
      </c>
      <c r="G12" s="24">
        <v>3305</v>
      </c>
      <c r="H12" s="24">
        <f t="shared" si="0"/>
        <v>232</v>
      </c>
      <c r="I12" s="24">
        <f t="shared" si="1"/>
        <v>12930</v>
      </c>
      <c r="J12" s="22">
        <f t="shared" si="2"/>
        <v>1.1821656050955413E-2</v>
      </c>
      <c r="K12" s="22">
        <f t="shared" si="3"/>
        <v>1.0342452769065747E-2</v>
      </c>
      <c r="M12" s="24"/>
      <c r="N12" s="24"/>
      <c r="O12" s="24"/>
      <c r="P12" s="24"/>
      <c r="Q12" s="24"/>
      <c r="R12" s="24"/>
    </row>
    <row r="13" spans="1:18" ht="15" customHeight="1">
      <c r="A13" s="37" t="s">
        <v>13</v>
      </c>
      <c r="B13" s="24">
        <v>628</v>
      </c>
      <c r="C13" s="24">
        <v>25487</v>
      </c>
      <c r="D13" s="24">
        <v>23492</v>
      </c>
      <c r="E13" s="24">
        <v>932</v>
      </c>
      <c r="F13" s="24">
        <v>64759</v>
      </c>
      <c r="G13" s="24">
        <v>33875</v>
      </c>
      <c r="H13" s="24">
        <f t="shared" si="0"/>
        <v>1560</v>
      </c>
      <c r="I13" s="24">
        <f t="shared" si="1"/>
        <v>147613</v>
      </c>
      <c r="J13" s="22">
        <f t="shared" si="2"/>
        <v>7.949044585987261E-2</v>
      </c>
      <c r="K13" s="22">
        <f t="shared" si="3"/>
        <v>0.11807273631864673</v>
      </c>
      <c r="M13" s="24"/>
      <c r="N13" s="24"/>
      <c r="O13" s="24"/>
      <c r="P13" s="24"/>
      <c r="Q13" s="24"/>
      <c r="R13" s="24"/>
    </row>
    <row r="14" spans="1:18" ht="15" customHeight="1">
      <c r="A14" s="37" t="s">
        <v>12</v>
      </c>
      <c r="B14" s="24">
        <v>1090</v>
      </c>
      <c r="C14" s="24">
        <v>33693</v>
      </c>
      <c r="D14" s="24">
        <v>39198</v>
      </c>
      <c r="E14" s="24">
        <v>821</v>
      </c>
      <c r="F14" s="24">
        <v>42146</v>
      </c>
      <c r="G14" s="24">
        <v>34084</v>
      </c>
      <c r="H14" s="24">
        <f t="shared" si="0"/>
        <v>1911</v>
      </c>
      <c r="I14" s="24">
        <f t="shared" si="1"/>
        <v>149121</v>
      </c>
      <c r="J14" s="22">
        <f t="shared" si="2"/>
        <v>9.7375796178343951E-2</v>
      </c>
      <c r="K14" s="22">
        <f t="shared" si="3"/>
        <v>0.11927895586820211</v>
      </c>
      <c r="M14" s="24"/>
      <c r="N14" s="24"/>
      <c r="O14" s="24"/>
      <c r="P14" s="24"/>
      <c r="Q14" s="24"/>
      <c r="R14" s="24"/>
    </row>
    <row r="15" spans="1:18" ht="15" customHeight="1">
      <c r="A15" s="37" t="s">
        <v>11</v>
      </c>
      <c r="B15" s="24">
        <v>52</v>
      </c>
      <c r="C15" s="24">
        <v>1166</v>
      </c>
      <c r="D15" s="24">
        <v>1503</v>
      </c>
      <c r="E15" s="24"/>
      <c r="F15" s="24"/>
      <c r="G15" s="24"/>
      <c r="H15" s="24">
        <f t="shared" si="0"/>
        <v>52</v>
      </c>
      <c r="I15" s="24">
        <f t="shared" si="1"/>
        <v>2669</v>
      </c>
      <c r="J15" s="22">
        <f t="shared" si="2"/>
        <v>2.6496815286624203E-3</v>
      </c>
      <c r="K15" s="22">
        <f t="shared" si="3"/>
        <v>2.1348806218589697E-3</v>
      </c>
      <c r="M15" s="24"/>
      <c r="N15" s="24"/>
      <c r="O15" s="24"/>
      <c r="P15" s="24"/>
      <c r="Q15" s="24"/>
      <c r="R15" s="24"/>
    </row>
    <row r="16" spans="1:18" ht="15" customHeight="1">
      <c r="A16" s="37" t="s">
        <v>10</v>
      </c>
      <c r="B16" s="24">
        <v>82</v>
      </c>
      <c r="C16" s="24">
        <v>1358</v>
      </c>
      <c r="D16" s="24">
        <v>1765</v>
      </c>
      <c r="E16" s="24"/>
      <c r="F16" s="24"/>
      <c r="G16" s="24"/>
      <c r="H16" s="24">
        <f t="shared" si="0"/>
        <v>82</v>
      </c>
      <c r="I16" s="24">
        <f t="shared" si="1"/>
        <v>3123</v>
      </c>
      <c r="J16" s="22">
        <f t="shared" si="2"/>
        <v>4.1783439490445861E-3</v>
      </c>
      <c r="K16" s="22">
        <f t="shared" si="3"/>
        <v>2.4980262952662281E-3</v>
      </c>
      <c r="M16" s="24"/>
      <c r="N16" s="24"/>
      <c r="O16" s="24"/>
      <c r="P16" s="24"/>
      <c r="Q16" s="24"/>
      <c r="R16" s="24"/>
    </row>
    <row r="17" spans="1:18" ht="15" customHeight="1">
      <c r="A17" s="37" t="s">
        <v>16</v>
      </c>
      <c r="B17" s="24">
        <v>46</v>
      </c>
      <c r="C17" s="24">
        <v>1031</v>
      </c>
      <c r="D17" s="24">
        <v>1195</v>
      </c>
      <c r="E17" s="24">
        <v>28</v>
      </c>
      <c r="F17" s="24">
        <v>1776</v>
      </c>
      <c r="G17" s="24">
        <v>1021</v>
      </c>
      <c r="H17" s="24">
        <f t="shared" si="0"/>
        <v>74</v>
      </c>
      <c r="I17" s="24">
        <f t="shared" si="1"/>
        <v>5023</v>
      </c>
      <c r="J17" s="22">
        <f t="shared" si="2"/>
        <v>3.7707006369426753E-3</v>
      </c>
      <c r="K17" s="22">
        <f t="shared" si="3"/>
        <v>4.0177989372789831E-3</v>
      </c>
      <c r="M17" s="24"/>
      <c r="N17" s="24"/>
      <c r="O17" s="24"/>
      <c r="P17" s="24"/>
      <c r="Q17" s="24"/>
      <c r="R17" s="24"/>
    </row>
    <row r="18" spans="1:18" ht="15" customHeight="1">
      <c r="A18" s="37" t="s">
        <v>17</v>
      </c>
      <c r="B18" s="24">
        <v>26</v>
      </c>
      <c r="C18" s="24">
        <v>444</v>
      </c>
      <c r="D18" s="24">
        <v>525</v>
      </c>
      <c r="E18" s="24">
        <v>30</v>
      </c>
      <c r="F18" s="24">
        <v>1233</v>
      </c>
      <c r="G18" s="24">
        <v>614</v>
      </c>
      <c r="H18" s="24">
        <f t="shared" si="0"/>
        <v>56</v>
      </c>
      <c r="I18" s="24">
        <f t="shared" si="1"/>
        <v>2816</v>
      </c>
      <c r="J18" s="22">
        <f t="shared" si="2"/>
        <v>2.853503184713376E-3</v>
      </c>
      <c r="K18" s="22">
        <f t="shared" si="3"/>
        <v>2.2524630315304832E-3</v>
      </c>
      <c r="M18" s="24"/>
      <c r="N18" s="24"/>
      <c r="O18" s="24"/>
      <c r="P18" s="24"/>
      <c r="Q18" s="24"/>
      <c r="R18" s="24"/>
    </row>
    <row r="19" spans="1:18" ht="15" customHeight="1">
      <c r="A19" s="37" t="s">
        <v>4</v>
      </c>
      <c r="B19" s="24">
        <v>64</v>
      </c>
      <c r="C19" s="24">
        <v>243</v>
      </c>
      <c r="D19" s="24">
        <v>343</v>
      </c>
      <c r="E19" s="24"/>
      <c r="F19" s="24"/>
      <c r="G19" s="24"/>
      <c r="H19" s="24">
        <f t="shared" si="0"/>
        <v>64</v>
      </c>
      <c r="I19" s="24">
        <f t="shared" si="1"/>
        <v>586</v>
      </c>
      <c r="J19" s="22">
        <f t="shared" si="2"/>
        <v>3.2611464968152868E-3</v>
      </c>
      <c r="K19" s="22">
        <f t="shared" si="3"/>
        <v>4.6872987801024966E-4</v>
      </c>
      <c r="M19" s="24"/>
      <c r="N19" s="24"/>
      <c r="O19" s="24"/>
      <c r="P19" s="24"/>
      <c r="Q19" s="24"/>
      <c r="R19" s="24"/>
    </row>
    <row r="20" spans="1:18" ht="15" customHeight="1">
      <c r="A20" s="37" t="s">
        <v>18</v>
      </c>
      <c r="B20" s="24">
        <v>136</v>
      </c>
      <c r="C20" s="24">
        <v>1640</v>
      </c>
      <c r="D20" s="24">
        <v>1569</v>
      </c>
      <c r="E20" s="24">
        <v>6</v>
      </c>
      <c r="F20" s="24">
        <v>202</v>
      </c>
      <c r="G20" s="24">
        <v>3</v>
      </c>
      <c r="H20" s="24">
        <f t="shared" si="0"/>
        <v>142</v>
      </c>
      <c r="I20" s="24">
        <f t="shared" si="1"/>
        <v>3414</v>
      </c>
      <c r="J20" s="22">
        <f t="shared" si="2"/>
        <v>7.2356687898089168E-3</v>
      </c>
      <c r="K20" s="22">
        <f t="shared" si="3"/>
        <v>2.7307914735955501E-3</v>
      </c>
      <c r="M20" s="24"/>
      <c r="N20" s="24"/>
      <c r="O20" s="24"/>
      <c r="P20" s="24"/>
      <c r="Q20" s="24"/>
      <c r="R20" s="24"/>
    </row>
    <row r="21" spans="1:18" ht="15" customHeight="1">
      <c r="A21" s="37" t="s">
        <v>19</v>
      </c>
      <c r="B21" s="24">
        <v>34</v>
      </c>
      <c r="C21" s="24">
        <v>28</v>
      </c>
      <c r="D21" s="24">
        <v>94</v>
      </c>
      <c r="E21" s="24"/>
      <c r="F21" s="24"/>
      <c r="G21" s="24"/>
      <c r="H21" s="24">
        <f t="shared" si="0"/>
        <v>34</v>
      </c>
      <c r="I21" s="24">
        <f t="shared" si="1"/>
        <v>122</v>
      </c>
      <c r="J21" s="22">
        <f t="shared" si="2"/>
        <v>1.732484076433121E-3</v>
      </c>
      <c r="K21" s="22">
        <f t="shared" si="3"/>
        <v>9.7585401223976889E-5</v>
      </c>
      <c r="M21" s="24"/>
      <c r="N21" s="24"/>
      <c r="O21" s="24"/>
      <c r="P21" s="24"/>
      <c r="Q21" s="24"/>
      <c r="R21" s="24"/>
    </row>
    <row r="22" spans="1:18" ht="15" customHeight="1">
      <c r="A22" s="37" t="s">
        <v>20</v>
      </c>
      <c r="B22" s="24">
        <v>32</v>
      </c>
      <c r="C22" s="24">
        <v>126</v>
      </c>
      <c r="D22" s="24">
        <v>117</v>
      </c>
      <c r="E22" s="24"/>
      <c r="F22" s="24"/>
      <c r="G22" s="24"/>
      <c r="H22" s="24">
        <f t="shared" si="0"/>
        <v>32</v>
      </c>
      <c r="I22" s="24">
        <f t="shared" si="1"/>
        <v>243</v>
      </c>
      <c r="J22" s="22">
        <f t="shared" si="2"/>
        <v>1.6305732484076434E-3</v>
      </c>
      <c r="K22" s="22">
        <f t="shared" si="3"/>
        <v>1.9437092211005235E-4</v>
      </c>
      <c r="M22" s="24"/>
      <c r="N22" s="24"/>
      <c r="O22" s="24"/>
      <c r="P22" s="24"/>
      <c r="Q22" s="24"/>
      <c r="R22" s="24"/>
    </row>
    <row r="23" spans="1:18" ht="15" customHeight="1">
      <c r="A23" s="37" t="s">
        <v>21</v>
      </c>
      <c r="B23" s="24">
        <v>26</v>
      </c>
      <c r="C23" s="24">
        <v>84</v>
      </c>
      <c r="D23" s="24">
        <v>206</v>
      </c>
      <c r="E23" s="24"/>
      <c r="F23" s="24"/>
      <c r="G23" s="24"/>
      <c r="H23" s="24">
        <f t="shared" si="0"/>
        <v>26</v>
      </c>
      <c r="I23" s="24">
        <f t="shared" si="1"/>
        <v>290</v>
      </c>
      <c r="J23" s="22">
        <f t="shared" si="2"/>
        <v>1.3248407643312102E-3</v>
      </c>
      <c r="K23" s="22">
        <f t="shared" si="3"/>
        <v>2.3196529799142049E-4</v>
      </c>
      <c r="M23" s="24"/>
      <c r="N23" s="24"/>
      <c r="O23" s="24"/>
      <c r="P23" s="24"/>
      <c r="Q23" s="24"/>
      <c r="R23" s="24"/>
    </row>
    <row r="24" spans="1:18" ht="15" customHeight="1">
      <c r="A24" s="37" t="s">
        <v>22</v>
      </c>
      <c r="B24" s="24">
        <v>259</v>
      </c>
      <c r="C24" s="24">
        <v>5902</v>
      </c>
      <c r="D24" s="24">
        <v>5659</v>
      </c>
      <c r="E24" s="24">
        <v>299</v>
      </c>
      <c r="F24" s="24">
        <v>14705</v>
      </c>
      <c r="G24" s="24">
        <v>6417</v>
      </c>
      <c r="H24" s="24">
        <f t="shared" si="0"/>
        <v>558</v>
      </c>
      <c r="I24" s="24">
        <f t="shared" si="1"/>
        <v>32683</v>
      </c>
      <c r="J24" s="22">
        <f t="shared" si="2"/>
        <v>2.843312101910828E-2</v>
      </c>
      <c r="K24" s="22">
        <f t="shared" si="3"/>
        <v>2.6142489083633088E-2</v>
      </c>
      <c r="M24" s="24"/>
      <c r="N24" s="24"/>
      <c r="O24" s="24"/>
      <c r="P24" s="24"/>
      <c r="Q24" s="24"/>
      <c r="R24" s="24"/>
    </row>
    <row r="25" spans="1:18" ht="15" customHeight="1">
      <c r="A25" s="37" t="s">
        <v>23</v>
      </c>
      <c r="B25" s="24">
        <v>116</v>
      </c>
      <c r="C25" s="24">
        <v>1579</v>
      </c>
      <c r="D25" s="24">
        <v>1641</v>
      </c>
      <c r="E25" s="24">
        <v>18</v>
      </c>
      <c r="F25" s="24">
        <v>582</v>
      </c>
      <c r="G25" s="24">
        <v>79</v>
      </c>
      <c r="H25" s="24">
        <f t="shared" si="0"/>
        <v>134</v>
      </c>
      <c r="I25" s="24">
        <f t="shared" si="1"/>
        <v>3881</v>
      </c>
      <c r="J25" s="22">
        <f t="shared" si="2"/>
        <v>6.8280254777070065E-3</v>
      </c>
      <c r="K25" s="22">
        <f t="shared" si="3"/>
        <v>3.1043355913955273E-3</v>
      </c>
      <c r="M25" s="24"/>
      <c r="N25" s="24"/>
      <c r="O25" s="24"/>
      <c r="P25" s="24"/>
      <c r="Q25" s="24"/>
      <c r="R25" s="24"/>
    </row>
    <row r="26" spans="1:18" ht="15" customHeight="1">
      <c r="A26" s="37" t="s">
        <v>24</v>
      </c>
      <c r="B26" s="24">
        <v>26</v>
      </c>
      <c r="C26" s="24">
        <v>87</v>
      </c>
      <c r="D26" s="24">
        <v>183</v>
      </c>
      <c r="E26" s="24"/>
      <c r="F26" s="24"/>
      <c r="G26" s="24"/>
      <c r="H26" s="24">
        <f t="shared" si="0"/>
        <v>26</v>
      </c>
      <c r="I26" s="24">
        <f t="shared" si="1"/>
        <v>270</v>
      </c>
      <c r="J26" s="22">
        <f t="shared" si="2"/>
        <v>1.3248407643312102E-3</v>
      </c>
      <c r="K26" s="22">
        <f t="shared" si="3"/>
        <v>2.1596769123339148E-4</v>
      </c>
      <c r="M26" s="24"/>
      <c r="N26" s="24"/>
      <c r="O26" s="24"/>
      <c r="P26" s="24"/>
      <c r="Q26" s="24"/>
      <c r="R26" s="24"/>
    </row>
    <row r="27" spans="1:18" ht="15" customHeight="1">
      <c r="A27" s="37" t="s">
        <v>25</v>
      </c>
      <c r="B27" s="24">
        <v>46</v>
      </c>
      <c r="C27" s="24">
        <v>630</v>
      </c>
      <c r="D27" s="24">
        <v>770</v>
      </c>
      <c r="E27" s="24"/>
      <c r="F27" s="24"/>
      <c r="G27" s="24"/>
      <c r="H27" s="24">
        <f t="shared" si="0"/>
        <v>46</v>
      </c>
      <c r="I27" s="24">
        <f t="shared" si="1"/>
        <v>1400</v>
      </c>
      <c r="J27" s="22">
        <f t="shared" si="2"/>
        <v>2.3439490445859874E-3</v>
      </c>
      <c r="K27" s="22">
        <f t="shared" si="3"/>
        <v>1.1198324730620299E-3</v>
      </c>
      <c r="M27" s="24"/>
      <c r="N27" s="24"/>
      <c r="O27" s="24"/>
      <c r="P27" s="24"/>
      <c r="Q27" s="24"/>
      <c r="R27" s="24"/>
    </row>
    <row r="28" spans="1:18" ht="15" customHeight="1">
      <c r="A28" s="37" t="s">
        <v>26</v>
      </c>
      <c r="B28" s="24">
        <v>239</v>
      </c>
      <c r="C28" s="24">
        <v>6402</v>
      </c>
      <c r="D28" s="24">
        <v>4690</v>
      </c>
      <c r="E28" s="24">
        <v>271</v>
      </c>
      <c r="F28" s="24">
        <v>16103</v>
      </c>
      <c r="G28" s="24">
        <v>7376</v>
      </c>
      <c r="H28" s="24">
        <f t="shared" si="0"/>
        <v>510</v>
      </c>
      <c r="I28" s="24">
        <f t="shared" si="1"/>
        <v>34571</v>
      </c>
      <c r="J28" s="22">
        <f t="shared" si="2"/>
        <v>2.5987261146496816E-2</v>
      </c>
      <c r="K28" s="22">
        <f t="shared" si="3"/>
        <v>2.7652663161591026E-2</v>
      </c>
      <c r="M28" s="24"/>
      <c r="N28" s="24"/>
      <c r="O28" s="24"/>
      <c r="P28" s="24"/>
      <c r="Q28" s="24"/>
      <c r="R28" s="24"/>
    </row>
    <row r="29" spans="1:18" ht="15" customHeight="1">
      <c r="A29" s="37" t="s">
        <v>27</v>
      </c>
      <c r="B29" s="24">
        <v>68</v>
      </c>
      <c r="C29" s="24">
        <v>390</v>
      </c>
      <c r="D29" s="24">
        <v>488</v>
      </c>
      <c r="E29" s="24"/>
      <c r="F29" s="24"/>
      <c r="G29" s="24"/>
      <c r="H29" s="24">
        <f t="shared" si="0"/>
        <v>68</v>
      </c>
      <c r="I29" s="24">
        <f t="shared" si="1"/>
        <v>878</v>
      </c>
      <c r="J29" s="22">
        <f t="shared" si="2"/>
        <v>3.4649681528662419E-3</v>
      </c>
      <c r="K29" s="22">
        <f t="shared" si="3"/>
        <v>7.0229493667747301E-4</v>
      </c>
      <c r="M29" s="24"/>
      <c r="N29" s="24"/>
      <c r="O29" s="24"/>
      <c r="P29" s="24"/>
      <c r="Q29" s="24"/>
      <c r="R29" s="24"/>
    </row>
    <row r="30" spans="1:18" ht="15" customHeight="1">
      <c r="A30" s="37" t="s">
        <v>28</v>
      </c>
      <c r="B30" s="24">
        <v>192</v>
      </c>
      <c r="C30" s="24">
        <v>2590</v>
      </c>
      <c r="D30" s="24">
        <v>2467</v>
      </c>
      <c r="E30" s="24"/>
      <c r="F30" s="24"/>
      <c r="G30" s="24"/>
      <c r="H30" s="24">
        <f t="shared" si="0"/>
        <v>192</v>
      </c>
      <c r="I30" s="24">
        <f t="shared" si="1"/>
        <v>5057</v>
      </c>
      <c r="J30" s="22">
        <f t="shared" si="2"/>
        <v>9.7834394904458607E-3</v>
      </c>
      <c r="K30" s="22">
        <f t="shared" si="3"/>
        <v>4.0449948687676322E-3</v>
      </c>
      <c r="M30" s="24"/>
      <c r="N30" s="24"/>
      <c r="O30" s="24"/>
      <c r="P30" s="24"/>
      <c r="Q30" s="24"/>
      <c r="R30" s="24"/>
    </row>
    <row r="31" spans="1:18" ht="15" customHeight="1">
      <c r="A31" s="37" t="s">
        <v>29</v>
      </c>
      <c r="B31" s="24">
        <v>142</v>
      </c>
      <c r="C31" s="24">
        <v>1784</v>
      </c>
      <c r="D31" s="24">
        <v>1628</v>
      </c>
      <c r="E31" s="24"/>
      <c r="F31" s="24"/>
      <c r="G31" s="24"/>
      <c r="H31" s="24">
        <f t="shared" si="0"/>
        <v>142</v>
      </c>
      <c r="I31" s="24">
        <f t="shared" si="1"/>
        <v>3412</v>
      </c>
      <c r="J31" s="22">
        <f t="shared" si="2"/>
        <v>7.2356687898089168E-3</v>
      </c>
      <c r="K31" s="22">
        <f t="shared" si="3"/>
        <v>2.7291917129197473E-3</v>
      </c>
      <c r="M31" s="24"/>
      <c r="N31" s="24"/>
      <c r="O31" s="24"/>
      <c r="P31" s="24"/>
      <c r="Q31" s="24"/>
      <c r="R31" s="24"/>
    </row>
    <row r="32" spans="1:18" ht="15" customHeight="1">
      <c r="A32" s="37" t="s">
        <v>30</v>
      </c>
      <c r="B32" s="24">
        <v>234</v>
      </c>
      <c r="C32" s="24">
        <v>6388</v>
      </c>
      <c r="D32" s="24">
        <v>5815</v>
      </c>
      <c r="E32" s="24">
        <v>184</v>
      </c>
      <c r="F32" s="24">
        <v>6661</v>
      </c>
      <c r="G32" s="24">
        <v>3366</v>
      </c>
      <c r="H32" s="24">
        <f t="shared" si="0"/>
        <v>418</v>
      </c>
      <c r="I32" s="24">
        <f t="shared" si="1"/>
        <v>22230</v>
      </c>
      <c r="J32" s="22">
        <f t="shared" si="2"/>
        <v>2.1299363057324841E-2</v>
      </c>
      <c r="K32" s="22">
        <f t="shared" si="3"/>
        <v>1.7781339911549232E-2</v>
      </c>
      <c r="M32" s="24"/>
      <c r="N32" s="24"/>
      <c r="O32" s="24"/>
      <c r="P32" s="24"/>
      <c r="Q32" s="24"/>
      <c r="R32" s="24"/>
    </row>
    <row r="33" spans="1:18" ht="15" customHeight="1">
      <c r="A33" s="37" t="s">
        <v>31</v>
      </c>
      <c r="B33" s="24">
        <v>312</v>
      </c>
      <c r="C33" s="24">
        <v>7482</v>
      </c>
      <c r="D33" s="24">
        <v>7893</v>
      </c>
      <c r="E33" s="24">
        <v>18</v>
      </c>
      <c r="F33" s="24">
        <v>468</v>
      </c>
      <c r="G33" s="24">
        <v>75</v>
      </c>
      <c r="H33" s="24">
        <f t="shared" si="0"/>
        <v>330</v>
      </c>
      <c r="I33" s="24">
        <f t="shared" si="1"/>
        <v>15918</v>
      </c>
      <c r="J33" s="22">
        <f t="shared" si="2"/>
        <v>1.6815286624203823E-2</v>
      </c>
      <c r="K33" s="22">
        <f t="shared" si="3"/>
        <v>1.273249521871528E-2</v>
      </c>
      <c r="M33" s="24"/>
      <c r="N33" s="24"/>
      <c r="O33" s="24"/>
      <c r="P33" s="24"/>
      <c r="Q33" s="24"/>
      <c r="R33" s="24"/>
    </row>
    <row r="34" spans="1:18" ht="15" customHeight="1">
      <c r="A34" s="37" t="s">
        <v>32</v>
      </c>
      <c r="B34" s="24">
        <v>200</v>
      </c>
      <c r="C34" s="24">
        <v>2901</v>
      </c>
      <c r="D34" s="24">
        <v>2802</v>
      </c>
      <c r="E34" s="24"/>
      <c r="F34" s="24"/>
      <c r="G34" s="24"/>
      <c r="H34" s="24">
        <f t="shared" si="0"/>
        <v>200</v>
      </c>
      <c r="I34" s="24">
        <f t="shared" si="1"/>
        <v>5703</v>
      </c>
      <c r="J34" s="22">
        <f t="shared" si="2"/>
        <v>1.019108280254777E-2</v>
      </c>
      <c r="K34" s="22">
        <f t="shared" si="3"/>
        <v>4.5617175670519686E-3</v>
      </c>
      <c r="M34" s="24"/>
      <c r="N34" s="24"/>
      <c r="O34" s="24"/>
      <c r="P34" s="24"/>
      <c r="Q34" s="24"/>
      <c r="R34" s="24"/>
    </row>
    <row r="35" spans="1:18" ht="15" customHeight="1">
      <c r="A35" s="37" t="s">
        <v>9</v>
      </c>
      <c r="B35" s="24">
        <v>5</v>
      </c>
      <c r="C35" s="24">
        <v>37</v>
      </c>
      <c r="D35" s="24">
        <v>37</v>
      </c>
      <c r="E35" s="24">
        <v>4</v>
      </c>
      <c r="F35" s="24">
        <v>321</v>
      </c>
      <c r="G35" s="24">
        <v>178</v>
      </c>
      <c r="H35" s="24">
        <f t="shared" si="0"/>
        <v>9</v>
      </c>
      <c r="I35" s="24">
        <f t="shared" si="1"/>
        <v>573</v>
      </c>
      <c r="J35" s="22">
        <f t="shared" si="2"/>
        <v>4.5859872611464969E-4</v>
      </c>
      <c r="K35" s="22">
        <f t="shared" si="3"/>
        <v>4.583314336175308E-4</v>
      </c>
      <c r="M35" s="24"/>
      <c r="N35" s="24"/>
      <c r="O35" s="24"/>
      <c r="P35" s="24"/>
      <c r="Q35" s="24"/>
      <c r="R35" s="24"/>
    </row>
    <row r="36" spans="1:18" ht="15" customHeight="1">
      <c r="A36" s="37" t="s">
        <v>33</v>
      </c>
      <c r="B36" s="24">
        <v>238</v>
      </c>
      <c r="C36" s="24">
        <v>5705</v>
      </c>
      <c r="D36" s="24">
        <v>5567</v>
      </c>
      <c r="E36" s="24">
        <v>26</v>
      </c>
      <c r="F36" s="24">
        <v>30</v>
      </c>
      <c r="G36" s="24">
        <v>26</v>
      </c>
      <c r="H36" s="24">
        <f t="shared" si="0"/>
        <v>264</v>
      </c>
      <c r="I36" s="24">
        <f t="shared" si="1"/>
        <v>11328</v>
      </c>
      <c r="J36" s="22">
        <f t="shared" si="2"/>
        <v>1.3452229299363056E-2</v>
      </c>
      <c r="K36" s="22">
        <f t="shared" si="3"/>
        <v>9.0610444677476244E-3</v>
      </c>
      <c r="M36" s="24"/>
      <c r="N36" s="24"/>
      <c r="O36" s="24"/>
      <c r="P36" s="24"/>
      <c r="Q36" s="24"/>
      <c r="R36" s="24"/>
    </row>
    <row r="37" spans="1:18" ht="15" customHeight="1">
      <c r="A37" s="37" t="s">
        <v>34</v>
      </c>
      <c r="B37" s="24">
        <v>495</v>
      </c>
      <c r="C37" s="24">
        <v>17010</v>
      </c>
      <c r="D37" s="24">
        <v>14435</v>
      </c>
      <c r="E37" s="24">
        <v>537</v>
      </c>
      <c r="F37" s="24">
        <v>30894</v>
      </c>
      <c r="G37" s="24">
        <v>16492</v>
      </c>
      <c r="H37" s="24">
        <f t="shared" si="0"/>
        <v>1032</v>
      </c>
      <c r="I37" s="24">
        <f t="shared" si="1"/>
        <v>78831</v>
      </c>
      <c r="J37" s="22">
        <f t="shared" si="2"/>
        <v>5.2585987261146494E-2</v>
      </c>
      <c r="K37" s="22">
        <f t="shared" si="3"/>
        <v>6.3055366917109196E-2</v>
      </c>
      <c r="M37" s="24"/>
      <c r="N37" s="24"/>
      <c r="O37" s="24"/>
      <c r="P37" s="24"/>
      <c r="Q37" s="24"/>
      <c r="R37" s="24"/>
    </row>
    <row r="38" spans="1:18" ht="15" customHeight="1">
      <c r="A38" s="37" t="s">
        <v>35</v>
      </c>
      <c r="B38" s="24">
        <v>227</v>
      </c>
      <c r="C38" s="24">
        <v>4628</v>
      </c>
      <c r="D38" s="24">
        <v>4362</v>
      </c>
      <c r="E38" s="24">
        <v>16</v>
      </c>
      <c r="F38" s="24">
        <v>618</v>
      </c>
      <c r="G38" s="24">
        <v>150</v>
      </c>
      <c r="H38" s="24">
        <f t="shared" si="0"/>
        <v>243</v>
      </c>
      <c r="I38" s="24">
        <f t="shared" si="1"/>
        <v>9758</v>
      </c>
      <c r="J38" s="22">
        <f t="shared" si="2"/>
        <v>1.2382165605095542E-2</v>
      </c>
      <c r="K38" s="22">
        <f t="shared" si="3"/>
        <v>7.8052323372423483E-3</v>
      </c>
      <c r="M38" s="24"/>
      <c r="N38" s="24"/>
      <c r="O38" s="24"/>
      <c r="P38" s="24"/>
      <c r="Q38" s="24"/>
      <c r="R38" s="24"/>
    </row>
    <row r="39" spans="1:18" ht="15" customHeight="1">
      <c r="A39" s="37" t="s">
        <v>36</v>
      </c>
      <c r="B39" s="24">
        <v>405</v>
      </c>
      <c r="C39" s="24">
        <v>13190</v>
      </c>
      <c r="D39" s="24">
        <v>11036</v>
      </c>
      <c r="E39" s="24">
        <v>225</v>
      </c>
      <c r="F39" s="24">
        <v>11191</v>
      </c>
      <c r="G39" s="24">
        <v>6831</v>
      </c>
      <c r="H39" s="24">
        <f t="shared" si="0"/>
        <v>630</v>
      </c>
      <c r="I39" s="24">
        <f t="shared" si="1"/>
        <v>42248</v>
      </c>
      <c r="J39" s="22">
        <f t="shared" si="2"/>
        <v>3.2101910828025479E-2</v>
      </c>
      <c r="K39" s="22">
        <f t="shared" si="3"/>
        <v>3.3793344515660455E-2</v>
      </c>
      <c r="M39" s="24"/>
      <c r="N39" s="24"/>
      <c r="O39" s="24"/>
      <c r="P39" s="24"/>
      <c r="Q39" s="24"/>
      <c r="R39" s="24"/>
    </row>
    <row r="40" spans="1:18" ht="15" customHeight="1">
      <c r="A40" s="37" t="s">
        <v>37</v>
      </c>
      <c r="B40" s="24">
        <v>66</v>
      </c>
      <c r="C40" s="24">
        <v>680</v>
      </c>
      <c r="D40" s="24">
        <v>808</v>
      </c>
      <c r="E40" s="24"/>
      <c r="F40" s="24"/>
      <c r="G40" s="24"/>
      <c r="H40" s="24">
        <f t="shared" si="0"/>
        <v>66</v>
      </c>
      <c r="I40" s="24">
        <f t="shared" si="1"/>
        <v>1488</v>
      </c>
      <c r="J40" s="22">
        <f t="shared" si="2"/>
        <v>3.3630573248407641E-3</v>
      </c>
      <c r="K40" s="22">
        <f t="shared" si="3"/>
        <v>1.1902219427973575E-3</v>
      </c>
      <c r="M40" s="24"/>
      <c r="N40" s="24"/>
      <c r="O40" s="24"/>
      <c r="P40" s="24"/>
      <c r="Q40" s="24"/>
      <c r="R40" s="24"/>
    </row>
    <row r="41" spans="1:18" ht="15" customHeight="1">
      <c r="A41" s="37" t="s">
        <v>38</v>
      </c>
      <c r="B41" s="24">
        <v>59</v>
      </c>
      <c r="C41" s="24">
        <v>914</v>
      </c>
      <c r="D41" s="24">
        <v>698</v>
      </c>
      <c r="E41" s="24">
        <v>11</v>
      </c>
      <c r="F41" s="24">
        <v>426</v>
      </c>
      <c r="G41" s="24">
        <v>72</v>
      </c>
      <c r="H41" s="24">
        <f t="shared" si="0"/>
        <v>70</v>
      </c>
      <c r="I41" s="24">
        <f t="shared" si="1"/>
        <v>2110</v>
      </c>
      <c r="J41" s="22">
        <f t="shared" si="2"/>
        <v>3.5668789808917197E-3</v>
      </c>
      <c r="K41" s="22">
        <f t="shared" si="3"/>
        <v>1.6877475129720594E-3</v>
      </c>
      <c r="M41" s="24"/>
      <c r="N41" s="24"/>
      <c r="O41" s="24"/>
      <c r="P41" s="24"/>
      <c r="Q41" s="24"/>
      <c r="R41" s="24"/>
    </row>
    <row r="42" spans="1:18" ht="15" customHeight="1">
      <c r="A42" s="37" t="s">
        <v>39</v>
      </c>
      <c r="B42" s="24">
        <v>50</v>
      </c>
      <c r="C42" s="24">
        <v>285</v>
      </c>
      <c r="D42" s="24">
        <v>381</v>
      </c>
      <c r="E42" s="24"/>
      <c r="F42" s="24"/>
      <c r="G42" s="24"/>
      <c r="H42" s="24">
        <f t="shared" si="0"/>
        <v>50</v>
      </c>
      <c r="I42" s="24">
        <f t="shared" si="1"/>
        <v>666</v>
      </c>
      <c r="J42" s="22">
        <f t="shared" si="2"/>
        <v>2.5477707006369425E-3</v>
      </c>
      <c r="K42" s="22">
        <f t="shared" si="3"/>
        <v>5.327203050423657E-4</v>
      </c>
      <c r="M42" s="24"/>
      <c r="N42" s="24"/>
      <c r="O42" s="24"/>
      <c r="P42" s="24"/>
      <c r="Q42" s="24"/>
      <c r="R42" s="24"/>
    </row>
    <row r="43" spans="1:18" ht="15" customHeight="1">
      <c r="A43" s="37" t="s">
        <v>47</v>
      </c>
      <c r="B43" s="24">
        <v>32</v>
      </c>
      <c r="C43" s="24">
        <v>302</v>
      </c>
      <c r="D43" s="24">
        <v>321</v>
      </c>
      <c r="E43" s="24"/>
      <c r="F43" s="24"/>
      <c r="G43" s="24"/>
      <c r="H43" s="24">
        <f t="shared" si="0"/>
        <v>32</v>
      </c>
      <c r="I43" s="24">
        <f t="shared" si="1"/>
        <v>623</v>
      </c>
      <c r="J43" s="22">
        <f t="shared" si="2"/>
        <v>1.6305732484076434E-3</v>
      </c>
      <c r="K43" s="22">
        <f t="shared" si="3"/>
        <v>4.9832545051260333E-4</v>
      </c>
      <c r="M43" s="24"/>
      <c r="N43" s="24"/>
      <c r="O43" s="24"/>
      <c r="P43" s="24"/>
      <c r="Q43" s="24"/>
      <c r="R43" s="24"/>
    </row>
    <row r="44" spans="1:18" ht="15" customHeight="1">
      <c r="A44" s="37" t="s">
        <v>40</v>
      </c>
      <c r="B44" s="24">
        <v>386</v>
      </c>
      <c r="C44" s="24">
        <v>13821</v>
      </c>
      <c r="D44" s="24">
        <v>12695</v>
      </c>
      <c r="E44" s="24">
        <v>207</v>
      </c>
      <c r="F44" s="24">
        <v>12273</v>
      </c>
      <c r="G44" s="24">
        <v>6993</v>
      </c>
      <c r="H44" s="24">
        <f t="shared" si="0"/>
        <v>593</v>
      </c>
      <c r="I44" s="24">
        <f t="shared" si="1"/>
        <v>45782</v>
      </c>
      <c r="J44" s="22">
        <f t="shared" si="2"/>
        <v>3.0216560509554138E-2</v>
      </c>
      <c r="K44" s="22">
        <f t="shared" si="3"/>
        <v>3.662012162980418E-2</v>
      </c>
      <c r="M44" s="24"/>
      <c r="N44" s="24"/>
      <c r="O44" s="24"/>
      <c r="P44" s="24"/>
      <c r="Q44" s="24"/>
      <c r="R44" s="24"/>
    </row>
    <row r="45" spans="1:18" ht="15" customHeight="1">
      <c r="A45" s="37" t="s">
        <v>41</v>
      </c>
      <c r="B45" s="24">
        <v>262</v>
      </c>
      <c r="C45" s="24">
        <v>4623</v>
      </c>
      <c r="D45" s="24">
        <v>5253</v>
      </c>
      <c r="E45" s="24"/>
      <c r="F45" s="24"/>
      <c r="G45" s="24"/>
      <c r="H45" s="24">
        <f t="shared" si="0"/>
        <v>262</v>
      </c>
      <c r="I45" s="24">
        <f t="shared" si="1"/>
        <v>9876</v>
      </c>
      <c r="J45" s="22">
        <f t="shared" si="2"/>
        <v>1.335031847133758E-2</v>
      </c>
      <c r="K45" s="22">
        <f t="shared" si="3"/>
        <v>7.8996182171147192E-3</v>
      </c>
      <c r="M45" s="24"/>
      <c r="N45" s="24"/>
      <c r="O45" s="24"/>
      <c r="P45" s="24"/>
      <c r="Q45" s="24"/>
      <c r="R45" s="24"/>
    </row>
    <row r="46" spans="1:18" ht="5" customHeight="1">
      <c r="A46" s="12"/>
      <c r="B46" s="33"/>
      <c r="C46" s="33"/>
      <c r="D46" s="33"/>
      <c r="E46" s="33"/>
      <c r="F46" s="33"/>
      <c r="G46" s="33"/>
      <c r="H46" s="33"/>
      <c r="I46" s="33"/>
    </row>
    <row r="47" spans="1:18" ht="15" customHeight="1">
      <c r="A47" s="57" t="s">
        <v>2</v>
      </c>
      <c r="B47" s="58">
        <f>SUM(B7:B45)</f>
        <v>11796</v>
      </c>
      <c r="C47" s="58">
        <f t="shared" ref="C47:G47" si="4">SUM(C7:C45)</f>
        <v>305904</v>
      </c>
      <c r="D47" s="59">
        <f t="shared" si="4"/>
        <v>305380</v>
      </c>
      <c r="E47" s="58">
        <f t="shared" si="4"/>
        <v>7829</v>
      </c>
      <c r="F47" s="58">
        <f t="shared" si="4"/>
        <v>383107</v>
      </c>
      <c r="G47" s="59">
        <f t="shared" si="4"/>
        <v>255796</v>
      </c>
      <c r="H47" s="58">
        <f>B47+E47</f>
        <v>19625</v>
      </c>
      <c r="I47" s="59">
        <f>C47+D47+F47+G47</f>
        <v>1250187</v>
      </c>
      <c r="J47" s="60">
        <f>SUM(J7:J45)</f>
        <v>1.0000000000000002</v>
      </c>
      <c r="K47" s="60">
        <f>SUM(K7:K45)</f>
        <v>1</v>
      </c>
    </row>
    <row r="48" spans="1:18" ht="5" customHeight="1">
      <c r="A48" s="12"/>
      <c r="B48" s="33"/>
      <c r="C48" s="33"/>
      <c r="D48" s="33"/>
      <c r="E48" s="33"/>
      <c r="F48" s="33"/>
      <c r="G48" s="33"/>
      <c r="H48" s="34"/>
      <c r="I48" s="34"/>
    </row>
    <row r="49" spans="1:11" ht="15" customHeight="1">
      <c r="A49" s="61" t="s">
        <v>71</v>
      </c>
      <c r="B49" s="31">
        <v>5305</v>
      </c>
      <c r="C49" s="31">
        <v>68214</v>
      </c>
      <c r="D49" s="31">
        <v>68181</v>
      </c>
      <c r="E49" s="31">
        <v>1358</v>
      </c>
      <c r="F49" s="31">
        <v>14273</v>
      </c>
      <c r="G49" s="31">
        <v>10972</v>
      </c>
      <c r="H49" s="31">
        <f>B49+E49</f>
        <v>6663</v>
      </c>
      <c r="I49" s="31">
        <f>C49+D49+F49+G49</f>
        <v>161640</v>
      </c>
      <c r="J49" s="30"/>
      <c r="K49" s="30"/>
    </row>
    <row r="50" spans="1:11" ht="15" customHeight="1">
      <c r="A50" s="61" t="s">
        <v>72</v>
      </c>
      <c r="B50" s="31">
        <f>B47</f>
        <v>11796</v>
      </c>
      <c r="C50" s="31">
        <f t="shared" ref="C50:I50" si="5">C47</f>
        <v>305904</v>
      </c>
      <c r="D50" s="31">
        <f t="shared" si="5"/>
        <v>305380</v>
      </c>
      <c r="E50" s="31">
        <f t="shared" si="5"/>
        <v>7829</v>
      </c>
      <c r="F50" s="31">
        <f t="shared" si="5"/>
        <v>383107</v>
      </c>
      <c r="G50" s="31">
        <f t="shared" si="5"/>
        <v>255796</v>
      </c>
      <c r="H50" s="31">
        <f t="shared" si="5"/>
        <v>19625</v>
      </c>
      <c r="I50" s="31">
        <f t="shared" si="5"/>
        <v>1250187</v>
      </c>
      <c r="J50" s="30"/>
      <c r="K50" s="30"/>
    </row>
    <row r="51" spans="1:11" ht="15" customHeight="1">
      <c r="A51" s="61" t="s">
        <v>79</v>
      </c>
      <c r="B51" s="22">
        <f>(B50-B49)/B49</f>
        <v>1.2235626767200753</v>
      </c>
      <c r="C51" s="22">
        <f t="shared" ref="C51:I51" si="6">(C50-C49)/C49</f>
        <v>3.4844753276453515</v>
      </c>
      <c r="D51" s="22">
        <f t="shared" si="6"/>
        <v>3.4789604141916368</v>
      </c>
      <c r="E51" s="22">
        <f t="shared" si="6"/>
        <v>4.7650957290132547</v>
      </c>
      <c r="F51" s="22">
        <f t="shared" si="6"/>
        <v>25.84137882715617</v>
      </c>
      <c r="G51" s="22">
        <f t="shared" si="6"/>
        <v>22.313525337222021</v>
      </c>
      <c r="H51" s="22">
        <f t="shared" si="6"/>
        <v>1.9453699534744109</v>
      </c>
      <c r="I51" s="22">
        <f t="shared" si="6"/>
        <v>6.7343912397921306</v>
      </c>
      <c r="J51" s="30"/>
      <c r="K51" s="30"/>
    </row>
    <row r="52" spans="1:11" ht="13">
      <c r="A52" s="1"/>
    </row>
    <row r="53" spans="1:11" ht="16.5">
      <c r="A53" s="1"/>
      <c r="B53" s="24"/>
      <c r="C53" s="24"/>
      <c r="D53" s="24"/>
      <c r="E53" s="24"/>
      <c r="F53" s="24"/>
      <c r="G53" s="24"/>
      <c r="H53" s="24"/>
      <c r="I53" s="24"/>
      <c r="J53" s="68"/>
    </row>
    <row r="54" spans="1:11" ht="13">
      <c r="A54" s="1"/>
    </row>
    <row r="55" spans="1:11" ht="16.5">
      <c r="A55" s="1"/>
      <c r="B55" s="15"/>
      <c r="C55" s="16"/>
      <c r="D55" s="16"/>
      <c r="E55" s="16"/>
      <c r="F55" s="16"/>
      <c r="G55" s="16"/>
      <c r="H55" s="16"/>
      <c r="I55" s="16"/>
    </row>
    <row r="56" spans="1:11" ht="16.5">
      <c r="A56" s="1"/>
      <c r="F56" s="16"/>
      <c r="J56" s="16"/>
    </row>
    <row r="57" spans="1:11" ht="13">
      <c r="A57" s="1"/>
    </row>
    <row r="59" spans="1:11" ht="13" hidden="1">
      <c r="A59" s="4"/>
    </row>
    <row r="60" spans="1:11" hidden="1"/>
    <row r="61" spans="1:11" ht="13" hidden="1">
      <c r="A61" s="4"/>
    </row>
    <row r="62" spans="1:11" ht="13" hidden="1">
      <c r="A62" s="4"/>
    </row>
    <row r="63" spans="1:11" ht="13" hidden="1">
      <c r="A63" s="4"/>
      <c r="B63" s="5"/>
      <c r="C63" s="5"/>
      <c r="D63" s="5"/>
      <c r="E63" s="5"/>
      <c r="F63" s="5"/>
      <c r="G63" s="5"/>
    </row>
    <row r="64" spans="1:11" ht="13">
      <c r="A64" s="4"/>
      <c r="F64" s="7"/>
    </row>
    <row r="65" spans="1:7">
      <c r="F65" s="7"/>
    </row>
    <row r="66" spans="1:7" ht="13">
      <c r="A66" s="4"/>
    </row>
    <row r="67" spans="1:7" ht="13">
      <c r="A67" s="4"/>
    </row>
    <row r="68" spans="1:7" ht="13">
      <c r="A68" s="4"/>
      <c r="B68" s="5"/>
      <c r="C68" s="5"/>
      <c r="D68" s="5"/>
      <c r="E68" s="5"/>
      <c r="F68" s="5"/>
      <c r="G68" s="5"/>
    </row>
  </sheetData>
  <mergeCells count="6">
    <mergeCell ref="C5:D5"/>
    <mergeCell ref="F5:G5"/>
    <mergeCell ref="J4:K4"/>
    <mergeCell ref="H4:I4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verticalDpi="300" r:id="rId1"/>
  <headerFooter alignWithMargins="0"/>
  <drawing r:id="rId2"/>
  <legacyDrawing r:id="rId3"/>
  <oleObjects>
    <oleObject progId="PBrush" shapeId="6146" r:id="rId4"/>
    <oleObject progId="PBrush" shapeId="6147" r:id="rId5"/>
    <oleObject progId="PBrush" shapeId="6148" r:id="rId6"/>
    <oleObject progId="PBrush" shapeId="6149" r:id="rId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codeName="Φύλλο6"/>
  <dimension ref="A1:R68"/>
  <sheetViews>
    <sheetView zoomScale="80" zoomScaleNormal="80" workbookViewId="0">
      <pane ySplit="6" topLeftCell="A7" activePane="bottomLeft" state="frozen"/>
      <selection pane="bottomLeft" activeCell="F2" sqref="F2"/>
    </sheetView>
  </sheetViews>
  <sheetFormatPr defaultColWidth="8.81640625" defaultRowHeight="12.5"/>
  <cols>
    <col min="1" max="1" width="38.6328125" style="2" customWidth="1"/>
    <col min="2" max="11" width="13.6328125" style="2" customWidth="1"/>
    <col min="12" max="16384" width="8.81640625" style="2"/>
  </cols>
  <sheetData>
    <row r="1" spans="1:18" ht="15" customHeight="1">
      <c r="A1" s="36" t="s">
        <v>54</v>
      </c>
      <c r="B1" s="11"/>
      <c r="C1" s="11"/>
      <c r="D1" s="11"/>
      <c r="E1" s="12"/>
      <c r="F1" s="52" t="s">
        <v>51</v>
      </c>
      <c r="G1"/>
      <c r="H1" s="13"/>
      <c r="I1" s="13"/>
    </row>
    <row r="2" spans="1:18" ht="15" customHeight="1">
      <c r="A2" s="36" t="s">
        <v>53</v>
      </c>
      <c r="B2" s="12"/>
      <c r="C2" s="12"/>
      <c r="D2" s="12"/>
      <c r="E2" s="12"/>
      <c r="F2" s="53" t="s">
        <v>75</v>
      </c>
      <c r="G2"/>
      <c r="H2" s="13"/>
      <c r="I2" s="13"/>
    </row>
    <row r="3" spans="1:18" ht="15" customHeight="1">
      <c r="A3" s="43" t="s">
        <v>55</v>
      </c>
      <c r="B3" s="20"/>
      <c r="C3" s="21"/>
      <c r="D3" s="20"/>
      <c r="E3" s="20"/>
      <c r="F3" s="54" t="s">
        <v>80</v>
      </c>
      <c r="G3" s="20"/>
      <c r="H3" s="13"/>
      <c r="I3" s="13"/>
      <c r="J3" s="27"/>
      <c r="K3" s="27"/>
    </row>
    <row r="4" spans="1:18" ht="15" customHeight="1">
      <c r="A4" s="46"/>
      <c r="B4" s="80" t="s">
        <v>0</v>
      </c>
      <c r="C4" s="81"/>
      <c r="D4" s="82"/>
      <c r="E4" s="80" t="s">
        <v>52</v>
      </c>
      <c r="F4" s="81"/>
      <c r="G4" s="82"/>
      <c r="H4" s="78" t="s">
        <v>49</v>
      </c>
      <c r="I4" s="79"/>
      <c r="J4" s="78" t="s">
        <v>50</v>
      </c>
      <c r="K4" s="78"/>
    </row>
    <row r="5" spans="1:18" ht="15" customHeight="1">
      <c r="A5" s="65" t="s">
        <v>46</v>
      </c>
      <c r="B5" s="64" t="s">
        <v>43</v>
      </c>
      <c r="C5" s="78" t="s">
        <v>1</v>
      </c>
      <c r="D5" s="79"/>
      <c r="E5" s="64" t="s">
        <v>43</v>
      </c>
      <c r="F5" s="78" t="s">
        <v>1</v>
      </c>
      <c r="G5" s="79"/>
      <c r="H5" s="64" t="s">
        <v>43</v>
      </c>
      <c r="I5" s="65" t="s">
        <v>1</v>
      </c>
      <c r="J5" s="64" t="s">
        <v>43</v>
      </c>
      <c r="K5" s="64" t="s">
        <v>1</v>
      </c>
    </row>
    <row r="6" spans="1:18" ht="15" customHeight="1">
      <c r="A6" s="46"/>
      <c r="B6" s="64" t="s">
        <v>48</v>
      </c>
      <c r="C6" s="64" t="s">
        <v>44</v>
      </c>
      <c r="D6" s="65" t="s">
        <v>45</v>
      </c>
      <c r="E6" s="64" t="s">
        <v>48</v>
      </c>
      <c r="F6" s="64" t="s">
        <v>44</v>
      </c>
      <c r="G6" s="65" t="s">
        <v>45</v>
      </c>
      <c r="H6" s="64" t="s">
        <v>48</v>
      </c>
      <c r="I6" s="65" t="s">
        <v>48</v>
      </c>
      <c r="J6" s="64" t="s">
        <v>48</v>
      </c>
      <c r="K6" s="64" t="s">
        <v>48</v>
      </c>
    </row>
    <row r="7" spans="1:18" ht="15" customHeight="1">
      <c r="A7" s="37" t="s">
        <v>42</v>
      </c>
      <c r="B7" s="24">
        <v>7375</v>
      </c>
      <c r="C7" s="24">
        <v>218363</v>
      </c>
      <c r="D7" s="24">
        <v>234875</v>
      </c>
      <c r="E7" s="24">
        <v>7298</v>
      </c>
      <c r="F7" s="24">
        <v>354334</v>
      </c>
      <c r="G7" s="24">
        <v>276916</v>
      </c>
      <c r="H7" s="24">
        <f t="shared" ref="H7:H45" si="0">B7+E7</f>
        <v>14673</v>
      </c>
      <c r="I7" s="24">
        <f t="shared" ref="I7:I45" si="1">C7+D7+F7+G7</f>
        <v>1084488</v>
      </c>
      <c r="J7" s="22">
        <f>H7/$H$47</f>
        <v>0.37541256236407827</v>
      </c>
      <c r="K7" s="22">
        <f>I7/$I$47</f>
        <v>0.34967443966025907</v>
      </c>
      <c r="M7" s="24"/>
      <c r="N7" s="24"/>
      <c r="O7" s="24"/>
      <c r="P7" s="24"/>
      <c r="Q7" s="24"/>
      <c r="R7" s="24"/>
    </row>
    <row r="8" spans="1:18" ht="15" customHeight="1">
      <c r="A8" s="37" t="s">
        <v>7</v>
      </c>
      <c r="B8" s="24">
        <v>82</v>
      </c>
      <c r="C8" s="24">
        <v>127</v>
      </c>
      <c r="D8" s="24">
        <v>111</v>
      </c>
      <c r="E8" s="24">
        <v>300</v>
      </c>
      <c r="F8" s="24">
        <v>14835</v>
      </c>
      <c r="G8" s="24">
        <v>9720</v>
      </c>
      <c r="H8" s="24">
        <f t="shared" si="0"/>
        <v>382</v>
      </c>
      <c r="I8" s="24">
        <f t="shared" si="1"/>
        <v>24793</v>
      </c>
      <c r="J8" s="22">
        <f t="shared" ref="J8:J45" si="2">H8/$H$47</f>
        <v>9.7735704234361009E-3</v>
      </c>
      <c r="K8" s="22">
        <f t="shared" ref="K8:K45" si="3">I8/$I$47</f>
        <v>7.9940749759303958E-3</v>
      </c>
      <c r="M8" s="24"/>
      <c r="N8" s="24"/>
      <c r="O8" s="24"/>
      <c r="P8" s="24"/>
      <c r="Q8" s="24"/>
      <c r="R8" s="24"/>
    </row>
    <row r="9" spans="1:18" ht="15" customHeight="1">
      <c r="A9" s="37" t="s">
        <v>15</v>
      </c>
      <c r="B9" s="24">
        <v>222</v>
      </c>
      <c r="C9" s="24">
        <v>6668</v>
      </c>
      <c r="D9" s="24">
        <v>6785</v>
      </c>
      <c r="E9" s="24">
        <v>1</v>
      </c>
      <c r="F9" s="24">
        <v>0</v>
      </c>
      <c r="G9" s="24">
        <v>0</v>
      </c>
      <c r="H9" s="24">
        <f t="shared" si="0"/>
        <v>223</v>
      </c>
      <c r="I9" s="24">
        <f t="shared" si="1"/>
        <v>13453</v>
      </c>
      <c r="J9" s="22">
        <f t="shared" si="2"/>
        <v>5.7055136241524881E-3</v>
      </c>
      <c r="K9" s="22">
        <f t="shared" si="3"/>
        <v>4.3376876800383822E-3</v>
      </c>
      <c r="M9" s="24"/>
      <c r="N9" s="24"/>
      <c r="O9" s="24"/>
      <c r="P9" s="24"/>
      <c r="Q9" s="24"/>
      <c r="R9" s="24"/>
    </row>
    <row r="10" spans="1:18" ht="15" customHeight="1">
      <c r="A10" s="37" t="s">
        <v>6</v>
      </c>
      <c r="B10" s="24">
        <v>1</v>
      </c>
      <c r="C10" s="24">
        <v>0</v>
      </c>
      <c r="D10" s="24">
        <v>0</v>
      </c>
      <c r="E10" s="24">
        <v>83</v>
      </c>
      <c r="F10" s="24">
        <v>4184</v>
      </c>
      <c r="G10" s="24">
        <v>2906</v>
      </c>
      <c r="H10" s="24">
        <f t="shared" si="0"/>
        <v>84</v>
      </c>
      <c r="I10" s="24">
        <f t="shared" si="1"/>
        <v>7090</v>
      </c>
      <c r="J10" s="22">
        <f t="shared" si="2"/>
        <v>2.1491620826403993E-3</v>
      </c>
      <c r="K10" s="22">
        <f t="shared" si="3"/>
        <v>2.2860481417878637E-3</v>
      </c>
      <c r="M10" s="24"/>
      <c r="N10" s="24"/>
      <c r="O10" s="24"/>
      <c r="P10" s="24"/>
      <c r="Q10" s="24"/>
      <c r="R10" s="24"/>
    </row>
    <row r="11" spans="1:18" ht="15" customHeight="1">
      <c r="A11" s="37" t="s">
        <v>8</v>
      </c>
      <c r="B11" s="24">
        <v>47</v>
      </c>
      <c r="C11" s="24">
        <v>1015</v>
      </c>
      <c r="D11" s="24">
        <v>926</v>
      </c>
      <c r="E11" s="24"/>
      <c r="F11" s="24"/>
      <c r="G11" s="24"/>
      <c r="H11" s="24">
        <f t="shared" si="0"/>
        <v>47</v>
      </c>
      <c r="I11" s="24">
        <f t="shared" si="1"/>
        <v>1941</v>
      </c>
      <c r="J11" s="22">
        <f t="shared" si="2"/>
        <v>1.2025073557630805E-3</v>
      </c>
      <c r="K11" s="22">
        <f t="shared" si="3"/>
        <v>6.2584195249791867E-4</v>
      </c>
      <c r="M11" s="24"/>
      <c r="N11" s="24"/>
      <c r="O11" s="24"/>
      <c r="P11" s="24"/>
      <c r="Q11" s="24"/>
      <c r="R11" s="24"/>
    </row>
    <row r="12" spans="1:18" ht="15" customHeight="1">
      <c r="A12" s="37" t="s">
        <v>14</v>
      </c>
      <c r="B12" s="24">
        <v>161</v>
      </c>
      <c r="C12" s="24">
        <v>2786</v>
      </c>
      <c r="D12" s="24">
        <v>2242</v>
      </c>
      <c r="E12" s="24">
        <v>777</v>
      </c>
      <c r="F12" s="24">
        <v>49386</v>
      </c>
      <c r="G12" s="24">
        <v>34093</v>
      </c>
      <c r="H12" s="24">
        <f t="shared" si="0"/>
        <v>938</v>
      </c>
      <c r="I12" s="24">
        <f t="shared" si="1"/>
        <v>88507</v>
      </c>
      <c r="J12" s="22">
        <f t="shared" si="2"/>
        <v>2.3998976589484456E-2</v>
      </c>
      <c r="K12" s="22">
        <f t="shared" si="3"/>
        <v>2.8537554708775524E-2</v>
      </c>
      <c r="M12" s="24"/>
      <c r="N12" s="24"/>
      <c r="O12" s="24"/>
      <c r="P12" s="24"/>
      <c r="Q12" s="24"/>
      <c r="R12" s="24"/>
    </row>
    <row r="13" spans="1:18" ht="15" customHeight="1">
      <c r="A13" s="37" t="s">
        <v>13</v>
      </c>
      <c r="B13" s="24">
        <v>790</v>
      </c>
      <c r="C13" s="24">
        <v>34333</v>
      </c>
      <c r="D13" s="24">
        <v>31994</v>
      </c>
      <c r="E13" s="24">
        <v>3154</v>
      </c>
      <c r="F13" s="24">
        <v>218763</v>
      </c>
      <c r="G13" s="24">
        <v>169298</v>
      </c>
      <c r="H13" s="24">
        <f t="shared" si="0"/>
        <v>3944</v>
      </c>
      <c r="I13" s="24">
        <f t="shared" si="1"/>
        <v>454388</v>
      </c>
      <c r="J13" s="22">
        <f t="shared" si="2"/>
        <v>0.10090827683254446</v>
      </c>
      <c r="K13" s="22">
        <f t="shared" si="3"/>
        <v>0.14650956883648855</v>
      </c>
      <c r="M13" s="24"/>
      <c r="N13" s="24"/>
      <c r="O13" s="24"/>
      <c r="P13" s="24"/>
      <c r="Q13" s="24"/>
      <c r="R13" s="24"/>
    </row>
    <row r="14" spans="1:18" ht="15" customHeight="1">
      <c r="A14" s="37" t="s">
        <v>12</v>
      </c>
      <c r="B14" s="24">
        <v>1486</v>
      </c>
      <c r="C14" s="24">
        <v>57808</v>
      </c>
      <c r="D14" s="24">
        <v>61116</v>
      </c>
      <c r="E14" s="24">
        <v>1805</v>
      </c>
      <c r="F14" s="24">
        <v>95865</v>
      </c>
      <c r="G14" s="24">
        <v>72749</v>
      </c>
      <c r="H14" s="24">
        <f t="shared" si="0"/>
        <v>3291</v>
      </c>
      <c r="I14" s="24">
        <f t="shared" si="1"/>
        <v>287538</v>
      </c>
      <c r="J14" s="22">
        <f t="shared" si="2"/>
        <v>8.4201100166304207E-2</v>
      </c>
      <c r="K14" s="22">
        <f t="shared" si="3"/>
        <v>9.2711665810070343E-2</v>
      </c>
      <c r="M14" s="24"/>
      <c r="N14" s="24"/>
      <c r="O14" s="24"/>
      <c r="P14" s="24"/>
      <c r="Q14" s="24"/>
      <c r="R14" s="24"/>
    </row>
    <row r="15" spans="1:18" ht="15" customHeight="1">
      <c r="A15" s="37" t="s">
        <v>11</v>
      </c>
      <c r="B15" s="24">
        <v>81</v>
      </c>
      <c r="C15" s="24">
        <v>2126</v>
      </c>
      <c r="D15" s="24">
        <v>1966</v>
      </c>
      <c r="E15" s="24"/>
      <c r="F15" s="24"/>
      <c r="G15" s="24"/>
      <c r="H15" s="24">
        <f t="shared" si="0"/>
        <v>81</v>
      </c>
      <c r="I15" s="24">
        <f t="shared" si="1"/>
        <v>4092</v>
      </c>
      <c r="J15" s="22">
        <f t="shared" si="2"/>
        <v>2.0724062939746707E-3</v>
      </c>
      <c r="K15" s="22">
        <f t="shared" si="3"/>
        <v>1.3193947808456895E-3</v>
      </c>
      <c r="M15" s="24"/>
      <c r="N15" s="24"/>
      <c r="O15" s="24"/>
      <c r="P15" s="24"/>
      <c r="Q15" s="24"/>
      <c r="R15" s="24"/>
    </row>
    <row r="16" spans="1:18" ht="15" customHeight="1">
      <c r="A16" s="37" t="s">
        <v>10</v>
      </c>
      <c r="B16" s="24">
        <v>100</v>
      </c>
      <c r="C16" s="24">
        <v>2242</v>
      </c>
      <c r="D16" s="24">
        <v>2318</v>
      </c>
      <c r="E16" s="24">
        <v>8</v>
      </c>
      <c r="F16" s="24">
        <v>429</v>
      </c>
      <c r="G16" s="24">
        <v>0</v>
      </c>
      <c r="H16" s="24">
        <f t="shared" si="0"/>
        <v>108</v>
      </c>
      <c r="I16" s="24">
        <f t="shared" si="1"/>
        <v>4989</v>
      </c>
      <c r="J16" s="22">
        <f t="shared" si="2"/>
        <v>2.7632083919662273E-3</v>
      </c>
      <c r="K16" s="22">
        <f t="shared" si="3"/>
        <v>1.6086169505472006E-3</v>
      </c>
      <c r="M16" s="24"/>
      <c r="N16" s="24"/>
      <c r="O16" s="24"/>
      <c r="P16" s="24"/>
      <c r="Q16" s="24"/>
      <c r="R16" s="24"/>
    </row>
    <row r="17" spans="1:18" ht="15" customHeight="1">
      <c r="A17" s="37" t="s">
        <v>16</v>
      </c>
      <c r="B17" s="24">
        <v>75</v>
      </c>
      <c r="C17" s="24">
        <v>1655</v>
      </c>
      <c r="D17" s="24">
        <v>1542</v>
      </c>
      <c r="E17" s="24">
        <v>118</v>
      </c>
      <c r="F17" s="24">
        <v>6775</v>
      </c>
      <c r="G17" s="24">
        <v>4388</v>
      </c>
      <c r="H17" s="24">
        <f t="shared" si="0"/>
        <v>193</v>
      </c>
      <c r="I17" s="24">
        <f t="shared" si="1"/>
        <v>14360</v>
      </c>
      <c r="J17" s="22">
        <f t="shared" si="2"/>
        <v>4.9379557374952029E-3</v>
      </c>
      <c r="K17" s="22">
        <f t="shared" si="3"/>
        <v>4.6301341771613153E-3</v>
      </c>
      <c r="M17" s="24"/>
      <c r="N17" s="24"/>
      <c r="O17" s="24"/>
      <c r="P17" s="24"/>
      <c r="Q17" s="24"/>
      <c r="R17" s="24"/>
    </row>
    <row r="18" spans="1:18" ht="15" customHeight="1">
      <c r="A18" s="37" t="s">
        <v>17</v>
      </c>
      <c r="B18" s="24">
        <v>52</v>
      </c>
      <c r="C18" s="24">
        <v>1068</v>
      </c>
      <c r="D18" s="24">
        <v>945</v>
      </c>
      <c r="E18" s="24">
        <v>142</v>
      </c>
      <c r="F18" s="24">
        <v>6557</v>
      </c>
      <c r="G18" s="24">
        <v>4901</v>
      </c>
      <c r="H18" s="24">
        <f t="shared" si="0"/>
        <v>194</v>
      </c>
      <c r="I18" s="24">
        <f t="shared" si="1"/>
        <v>13471</v>
      </c>
      <c r="J18" s="22">
        <f t="shared" si="2"/>
        <v>4.9635410003837791E-3</v>
      </c>
      <c r="K18" s="22">
        <f t="shared" si="3"/>
        <v>4.3434914693969411E-3</v>
      </c>
      <c r="M18" s="24"/>
      <c r="N18" s="24"/>
      <c r="O18" s="24"/>
      <c r="P18" s="24"/>
      <c r="Q18" s="24"/>
      <c r="R18" s="24"/>
    </row>
    <row r="19" spans="1:18" ht="15" customHeight="1">
      <c r="A19" s="37" t="s">
        <v>4</v>
      </c>
      <c r="B19" s="24">
        <v>100</v>
      </c>
      <c r="C19" s="24">
        <v>346</v>
      </c>
      <c r="D19" s="24">
        <v>424</v>
      </c>
      <c r="E19" s="24"/>
      <c r="F19" s="24"/>
      <c r="G19" s="24"/>
      <c r="H19" s="24">
        <f t="shared" si="0"/>
        <v>100</v>
      </c>
      <c r="I19" s="24">
        <f t="shared" si="1"/>
        <v>770</v>
      </c>
      <c r="J19" s="22">
        <f t="shared" si="2"/>
        <v>2.5585262888576181E-3</v>
      </c>
      <c r="K19" s="22">
        <f t="shared" si="3"/>
        <v>2.4827321144945769E-4</v>
      </c>
      <c r="M19" s="24"/>
      <c r="N19" s="24"/>
      <c r="O19" s="24"/>
      <c r="P19" s="24"/>
      <c r="Q19" s="24"/>
      <c r="R19" s="24"/>
    </row>
    <row r="20" spans="1:18" ht="15" customHeight="1">
      <c r="A20" s="37" t="s">
        <v>18</v>
      </c>
      <c r="B20" s="24">
        <v>224</v>
      </c>
      <c r="C20" s="24">
        <v>3019</v>
      </c>
      <c r="D20" s="24">
        <v>2451</v>
      </c>
      <c r="E20" s="24">
        <v>98</v>
      </c>
      <c r="F20" s="24">
        <v>3490</v>
      </c>
      <c r="G20" s="24">
        <v>2249</v>
      </c>
      <c r="H20" s="24">
        <f t="shared" si="0"/>
        <v>322</v>
      </c>
      <c r="I20" s="24">
        <f t="shared" si="1"/>
        <v>11209</v>
      </c>
      <c r="J20" s="22">
        <f t="shared" si="2"/>
        <v>8.2384546501215305E-3</v>
      </c>
      <c r="K20" s="22">
        <f t="shared" si="3"/>
        <v>3.6141486066713913E-3</v>
      </c>
      <c r="M20" s="24"/>
      <c r="N20" s="24"/>
      <c r="O20" s="24"/>
      <c r="P20" s="24"/>
      <c r="Q20" s="24"/>
      <c r="R20" s="24"/>
    </row>
    <row r="21" spans="1:18" ht="15" customHeight="1">
      <c r="A21" s="37" t="s">
        <v>19</v>
      </c>
      <c r="B21" s="24">
        <v>27</v>
      </c>
      <c r="C21" s="24">
        <v>93</v>
      </c>
      <c r="D21" s="24">
        <v>54</v>
      </c>
      <c r="E21" s="24"/>
      <c r="F21" s="24"/>
      <c r="G21" s="24"/>
      <c r="H21" s="24">
        <f t="shared" si="0"/>
        <v>27</v>
      </c>
      <c r="I21" s="24">
        <f t="shared" si="1"/>
        <v>147</v>
      </c>
      <c r="J21" s="22">
        <f t="shared" si="2"/>
        <v>6.9080209799155684E-4</v>
      </c>
      <c r="K21" s="22">
        <f t="shared" si="3"/>
        <v>4.7397613094896473E-5</v>
      </c>
      <c r="M21" s="24"/>
      <c r="N21" s="24"/>
      <c r="O21" s="24"/>
      <c r="P21" s="24"/>
      <c r="Q21" s="24"/>
      <c r="R21" s="24"/>
    </row>
    <row r="22" spans="1:18" ht="15" customHeight="1">
      <c r="A22" s="37" t="s">
        <v>20</v>
      </c>
      <c r="B22" s="24">
        <v>50</v>
      </c>
      <c r="C22" s="24">
        <v>331</v>
      </c>
      <c r="D22" s="24">
        <v>329</v>
      </c>
      <c r="E22" s="24"/>
      <c r="F22" s="24"/>
      <c r="G22" s="24"/>
      <c r="H22" s="24">
        <f t="shared" si="0"/>
        <v>50</v>
      </c>
      <c r="I22" s="24">
        <f t="shared" si="1"/>
        <v>660</v>
      </c>
      <c r="J22" s="22">
        <f t="shared" si="2"/>
        <v>1.2792631444288091E-3</v>
      </c>
      <c r="K22" s="22">
        <f t="shared" si="3"/>
        <v>2.1280560981382088E-4</v>
      </c>
      <c r="M22" s="24"/>
      <c r="N22" s="24"/>
      <c r="O22" s="24"/>
      <c r="P22" s="24"/>
      <c r="Q22" s="24"/>
      <c r="R22" s="24"/>
    </row>
    <row r="23" spans="1:18" ht="15" customHeight="1">
      <c r="A23" s="37" t="s">
        <v>21</v>
      </c>
      <c r="B23" s="24">
        <v>26</v>
      </c>
      <c r="C23" s="24">
        <v>80</v>
      </c>
      <c r="D23" s="24">
        <v>130</v>
      </c>
      <c r="E23" s="24"/>
      <c r="F23" s="24"/>
      <c r="G23" s="24"/>
      <c r="H23" s="24">
        <f t="shared" si="0"/>
        <v>26</v>
      </c>
      <c r="I23" s="24">
        <f t="shared" si="1"/>
        <v>210</v>
      </c>
      <c r="J23" s="22">
        <f t="shared" si="2"/>
        <v>6.6521683510298063E-4</v>
      </c>
      <c r="K23" s="22">
        <f t="shared" si="3"/>
        <v>6.7710875849852104E-5</v>
      </c>
      <c r="M23" s="24"/>
      <c r="N23" s="24"/>
      <c r="O23" s="24"/>
      <c r="P23" s="24"/>
      <c r="Q23" s="24"/>
      <c r="R23" s="24"/>
    </row>
    <row r="24" spans="1:18" ht="15" customHeight="1">
      <c r="A24" s="37" t="s">
        <v>22</v>
      </c>
      <c r="B24" s="24">
        <v>321</v>
      </c>
      <c r="C24" s="24">
        <v>9949</v>
      </c>
      <c r="D24" s="24">
        <v>8676</v>
      </c>
      <c r="E24" s="24">
        <v>1450</v>
      </c>
      <c r="F24" s="24">
        <v>79684</v>
      </c>
      <c r="G24" s="24">
        <v>57727</v>
      </c>
      <c r="H24" s="24">
        <f t="shared" si="0"/>
        <v>1771</v>
      </c>
      <c r="I24" s="24">
        <f t="shared" si="1"/>
        <v>156036</v>
      </c>
      <c r="J24" s="22">
        <f t="shared" si="2"/>
        <v>4.5311500575668413E-2</v>
      </c>
      <c r="K24" s="22">
        <f t="shared" si="3"/>
        <v>5.0311115352892961E-2</v>
      </c>
      <c r="M24" s="24"/>
      <c r="N24" s="24"/>
      <c r="O24" s="24"/>
      <c r="P24" s="24"/>
      <c r="Q24" s="24"/>
      <c r="R24" s="24"/>
    </row>
    <row r="25" spans="1:18" ht="15" customHeight="1">
      <c r="A25" s="37" t="s">
        <v>23</v>
      </c>
      <c r="B25" s="24">
        <v>181</v>
      </c>
      <c r="C25" s="24">
        <v>3601</v>
      </c>
      <c r="D25" s="24">
        <v>2866</v>
      </c>
      <c r="E25" s="24">
        <v>173</v>
      </c>
      <c r="F25" s="24">
        <v>6444</v>
      </c>
      <c r="G25" s="24">
        <v>4221</v>
      </c>
      <c r="H25" s="24">
        <f t="shared" si="0"/>
        <v>354</v>
      </c>
      <c r="I25" s="24">
        <f t="shared" si="1"/>
        <v>17132</v>
      </c>
      <c r="J25" s="22">
        <f t="shared" si="2"/>
        <v>9.0571830625559673E-3</v>
      </c>
      <c r="K25" s="22">
        <f t="shared" si="3"/>
        <v>5.5239177383793626E-3</v>
      </c>
      <c r="M25" s="24"/>
      <c r="N25" s="24"/>
      <c r="O25" s="24"/>
      <c r="P25" s="24"/>
      <c r="Q25" s="24"/>
      <c r="R25" s="24"/>
    </row>
    <row r="26" spans="1:18" ht="15" customHeight="1">
      <c r="A26" s="37" t="s">
        <v>24</v>
      </c>
      <c r="B26" s="24">
        <v>26</v>
      </c>
      <c r="C26" s="24">
        <v>121</v>
      </c>
      <c r="D26" s="24">
        <v>185</v>
      </c>
      <c r="E26" s="24"/>
      <c r="F26" s="24"/>
      <c r="G26" s="24"/>
      <c r="H26" s="24">
        <f t="shared" si="0"/>
        <v>26</v>
      </c>
      <c r="I26" s="24">
        <f t="shared" si="1"/>
        <v>306</v>
      </c>
      <c r="J26" s="22">
        <f t="shared" si="2"/>
        <v>6.6521683510298063E-4</v>
      </c>
      <c r="K26" s="22">
        <f t="shared" si="3"/>
        <v>9.8664419095498772E-5</v>
      </c>
      <c r="M26" s="24"/>
      <c r="N26" s="24"/>
      <c r="O26" s="24"/>
      <c r="P26" s="24"/>
      <c r="Q26" s="24"/>
      <c r="R26" s="24"/>
    </row>
    <row r="27" spans="1:18" ht="15" customHeight="1">
      <c r="A27" s="37" t="s">
        <v>25</v>
      </c>
      <c r="B27" s="24">
        <v>104</v>
      </c>
      <c r="C27" s="24">
        <v>1421</v>
      </c>
      <c r="D27" s="24">
        <v>1382</v>
      </c>
      <c r="E27" s="24"/>
      <c r="F27" s="24"/>
      <c r="G27" s="24"/>
      <c r="H27" s="24">
        <f t="shared" si="0"/>
        <v>104</v>
      </c>
      <c r="I27" s="24">
        <f t="shared" si="1"/>
        <v>2803</v>
      </c>
      <c r="J27" s="22">
        <f t="shared" si="2"/>
        <v>2.6608673404119225E-3</v>
      </c>
      <c r="K27" s="22">
        <f t="shared" si="3"/>
        <v>9.0377897622445451E-4</v>
      </c>
      <c r="M27" s="24"/>
      <c r="N27" s="24"/>
      <c r="O27" s="24"/>
      <c r="P27" s="24"/>
      <c r="Q27" s="24"/>
      <c r="R27" s="24"/>
    </row>
    <row r="28" spans="1:18" ht="15" customHeight="1">
      <c r="A28" s="37" t="s">
        <v>26</v>
      </c>
      <c r="B28" s="24">
        <v>349</v>
      </c>
      <c r="C28" s="24">
        <v>8537</v>
      </c>
      <c r="D28" s="24">
        <v>7460</v>
      </c>
      <c r="E28" s="24">
        <v>963</v>
      </c>
      <c r="F28" s="24">
        <v>58920</v>
      </c>
      <c r="G28" s="24">
        <v>45354</v>
      </c>
      <c r="H28" s="24">
        <f t="shared" si="0"/>
        <v>1312</v>
      </c>
      <c r="I28" s="24">
        <f t="shared" si="1"/>
        <v>120271</v>
      </c>
      <c r="J28" s="22">
        <f t="shared" si="2"/>
        <v>3.3567864909811951E-2</v>
      </c>
      <c r="K28" s="22">
        <f t="shared" si="3"/>
        <v>3.8779308330178869E-2</v>
      </c>
      <c r="M28" s="24"/>
      <c r="N28" s="24"/>
      <c r="O28" s="24"/>
      <c r="P28" s="24"/>
      <c r="Q28" s="24"/>
      <c r="R28" s="24"/>
    </row>
    <row r="29" spans="1:18" ht="15" customHeight="1">
      <c r="A29" s="37" t="s">
        <v>27</v>
      </c>
      <c r="B29" s="24">
        <v>112</v>
      </c>
      <c r="C29" s="24">
        <v>911</v>
      </c>
      <c r="D29" s="24">
        <v>965</v>
      </c>
      <c r="E29" s="24"/>
      <c r="F29" s="24"/>
      <c r="G29" s="24"/>
      <c r="H29" s="24">
        <f t="shared" si="0"/>
        <v>112</v>
      </c>
      <c r="I29" s="24">
        <f t="shared" si="1"/>
        <v>1876</v>
      </c>
      <c r="J29" s="22">
        <f t="shared" si="2"/>
        <v>2.8655494435205322E-3</v>
      </c>
      <c r="K29" s="22">
        <f t="shared" si="3"/>
        <v>6.0488382425867874E-4</v>
      </c>
      <c r="M29" s="24"/>
      <c r="N29" s="24"/>
      <c r="O29" s="24"/>
      <c r="P29" s="24"/>
      <c r="Q29" s="24"/>
      <c r="R29" s="24"/>
    </row>
    <row r="30" spans="1:18" ht="15" customHeight="1">
      <c r="A30" s="37" t="s">
        <v>28</v>
      </c>
      <c r="B30" s="24">
        <v>257</v>
      </c>
      <c r="C30" s="24">
        <v>4314</v>
      </c>
      <c r="D30" s="24">
        <v>3619</v>
      </c>
      <c r="E30" s="24">
        <v>11</v>
      </c>
      <c r="F30" s="24">
        <v>261</v>
      </c>
      <c r="G30" s="24">
        <v>134</v>
      </c>
      <c r="H30" s="24">
        <f t="shared" si="0"/>
        <v>268</v>
      </c>
      <c r="I30" s="24">
        <f t="shared" si="1"/>
        <v>8328</v>
      </c>
      <c r="J30" s="22">
        <f t="shared" si="2"/>
        <v>6.8568504541384164E-3</v>
      </c>
      <c r="K30" s="22">
        <f t="shared" si="3"/>
        <v>2.685219876559849E-3</v>
      </c>
      <c r="M30" s="24"/>
      <c r="N30" s="24"/>
      <c r="O30" s="24"/>
      <c r="P30" s="24"/>
      <c r="Q30" s="24"/>
      <c r="R30" s="24"/>
    </row>
    <row r="31" spans="1:18" ht="15" customHeight="1">
      <c r="A31" s="37" t="s">
        <v>29</v>
      </c>
      <c r="B31" s="24">
        <v>282</v>
      </c>
      <c r="C31" s="24">
        <v>4527</v>
      </c>
      <c r="D31" s="24">
        <v>4050</v>
      </c>
      <c r="E31" s="24"/>
      <c r="F31" s="24"/>
      <c r="G31" s="24"/>
      <c r="H31" s="24">
        <f t="shared" si="0"/>
        <v>282</v>
      </c>
      <c r="I31" s="24">
        <f t="shared" si="1"/>
        <v>8577</v>
      </c>
      <c r="J31" s="22">
        <f t="shared" si="2"/>
        <v>7.2150441345784832E-3</v>
      </c>
      <c r="K31" s="22">
        <f t="shared" si="3"/>
        <v>2.765505629353245E-3</v>
      </c>
      <c r="M31" s="24"/>
      <c r="N31" s="24"/>
      <c r="O31" s="24"/>
      <c r="P31" s="24"/>
      <c r="Q31" s="24"/>
      <c r="R31" s="24"/>
    </row>
    <row r="32" spans="1:18" ht="15" customHeight="1">
      <c r="A32" s="37" t="s">
        <v>30</v>
      </c>
      <c r="B32" s="24">
        <v>733</v>
      </c>
      <c r="C32" s="24">
        <v>21353</v>
      </c>
      <c r="D32" s="24">
        <v>19502</v>
      </c>
      <c r="E32" s="24">
        <v>1100</v>
      </c>
      <c r="F32" s="24">
        <v>43756</v>
      </c>
      <c r="G32" s="24">
        <v>34163</v>
      </c>
      <c r="H32" s="24">
        <f t="shared" si="0"/>
        <v>1833</v>
      </c>
      <c r="I32" s="24">
        <f t="shared" si="1"/>
        <v>118774</v>
      </c>
      <c r="J32" s="22">
        <f t="shared" si="2"/>
        <v>4.6897786874760136E-2</v>
      </c>
      <c r="K32" s="22">
        <f t="shared" si="3"/>
        <v>3.8296626515192063E-2</v>
      </c>
      <c r="M32" s="24"/>
      <c r="N32" s="24"/>
      <c r="O32" s="24"/>
      <c r="P32" s="24"/>
      <c r="Q32" s="24"/>
      <c r="R32" s="24"/>
    </row>
    <row r="33" spans="1:18" ht="15" customHeight="1">
      <c r="A33" s="37" t="s">
        <v>31</v>
      </c>
      <c r="B33" s="24">
        <v>412</v>
      </c>
      <c r="C33" s="24">
        <v>11915</v>
      </c>
      <c r="D33" s="24">
        <v>10610</v>
      </c>
      <c r="E33" s="24">
        <v>41</v>
      </c>
      <c r="F33" s="24">
        <v>1259</v>
      </c>
      <c r="G33" s="24">
        <v>981</v>
      </c>
      <c r="H33" s="24">
        <f t="shared" si="0"/>
        <v>453</v>
      </c>
      <c r="I33" s="24">
        <f t="shared" si="1"/>
        <v>24765</v>
      </c>
      <c r="J33" s="22">
        <f t="shared" si="2"/>
        <v>1.1590124088525009E-2</v>
      </c>
      <c r="K33" s="22">
        <f t="shared" si="3"/>
        <v>7.9850468591504149E-3</v>
      </c>
      <c r="M33" s="24"/>
      <c r="N33" s="24"/>
      <c r="O33" s="24"/>
      <c r="P33" s="24"/>
      <c r="Q33" s="24"/>
      <c r="R33" s="24"/>
    </row>
    <row r="34" spans="1:18" ht="15" customHeight="1">
      <c r="A34" s="37" t="s">
        <v>32</v>
      </c>
      <c r="B34" s="24">
        <v>388</v>
      </c>
      <c r="C34" s="24">
        <v>5807</v>
      </c>
      <c r="D34" s="24">
        <v>5166</v>
      </c>
      <c r="E34" s="24"/>
      <c r="F34" s="24"/>
      <c r="G34" s="24"/>
      <c r="H34" s="24">
        <f t="shared" si="0"/>
        <v>388</v>
      </c>
      <c r="I34" s="24">
        <f t="shared" si="1"/>
        <v>10973</v>
      </c>
      <c r="J34" s="22">
        <f t="shared" si="2"/>
        <v>9.9270820007675582E-3</v>
      </c>
      <c r="K34" s="22">
        <f t="shared" si="3"/>
        <v>3.5380544795258432E-3</v>
      </c>
      <c r="M34" s="24"/>
      <c r="N34" s="24"/>
      <c r="O34" s="24"/>
      <c r="P34" s="24"/>
      <c r="Q34" s="24"/>
      <c r="R34" s="24"/>
    </row>
    <row r="35" spans="1:18" ht="15" customHeight="1">
      <c r="A35" s="37" t="s">
        <v>9</v>
      </c>
      <c r="B35" s="24">
        <v>11</v>
      </c>
      <c r="C35" s="24">
        <v>95</v>
      </c>
      <c r="D35" s="24">
        <v>118</v>
      </c>
      <c r="E35" s="24">
        <v>17</v>
      </c>
      <c r="F35" s="24">
        <v>1083</v>
      </c>
      <c r="G35" s="24">
        <v>888</v>
      </c>
      <c r="H35" s="24">
        <f t="shared" si="0"/>
        <v>28</v>
      </c>
      <c r="I35" s="24">
        <f t="shared" si="1"/>
        <v>2184</v>
      </c>
      <c r="J35" s="22">
        <f t="shared" si="2"/>
        <v>7.1638736088013304E-4</v>
      </c>
      <c r="K35" s="22">
        <f t="shared" si="3"/>
        <v>7.0419310883846188E-4</v>
      </c>
      <c r="M35" s="24"/>
      <c r="N35" s="24"/>
      <c r="O35" s="24"/>
      <c r="P35" s="24"/>
      <c r="Q35" s="24"/>
      <c r="R35" s="24"/>
    </row>
    <row r="36" spans="1:18" ht="15" customHeight="1">
      <c r="A36" s="37" t="s">
        <v>33</v>
      </c>
      <c r="B36" s="24">
        <v>484</v>
      </c>
      <c r="C36" s="24">
        <v>12670</v>
      </c>
      <c r="D36" s="24">
        <v>10831</v>
      </c>
      <c r="E36" s="24">
        <v>6</v>
      </c>
      <c r="F36" s="24">
        <v>108</v>
      </c>
      <c r="G36" s="24">
        <v>62</v>
      </c>
      <c r="H36" s="24">
        <f t="shared" si="0"/>
        <v>490</v>
      </c>
      <c r="I36" s="24">
        <f t="shared" si="1"/>
        <v>23671</v>
      </c>
      <c r="J36" s="22">
        <f t="shared" si="2"/>
        <v>1.2536778815402327E-2</v>
      </c>
      <c r="K36" s="22">
        <f t="shared" si="3"/>
        <v>7.6323054392469E-3</v>
      </c>
      <c r="M36" s="24"/>
      <c r="N36" s="24"/>
      <c r="O36" s="24"/>
      <c r="P36" s="24"/>
      <c r="Q36" s="24"/>
      <c r="R36" s="24"/>
    </row>
    <row r="37" spans="1:18" ht="15" customHeight="1">
      <c r="A37" s="37" t="s">
        <v>34</v>
      </c>
      <c r="B37" s="24">
        <v>702</v>
      </c>
      <c r="C37" s="24">
        <v>23965</v>
      </c>
      <c r="D37" s="24">
        <v>21833</v>
      </c>
      <c r="E37" s="24">
        <v>1946</v>
      </c>
      <c r="F37" s="24">
        <v>121544</v>
      </c>
      <c r="G37" s="24">
        <v>89059</v>
      </c>
      <c r="H37" s="24">
        <f t="shared" si="0"/>
        <v>2648</v>
      </c>
      <c r="I37" s="24">
        <f t="shared" si="1"/>
        <v>256401</v>
      </c>
      <c r="J37" s="22">
        <f t="shared" si="2"/>
        <v>6.7749776128949724E-2</v>
      </c>
      <c r="K37" s="22">
        <f t="shared" si="3"/>
        <v>8.2672077517990133E-2</v>
      </c>
      <c r="M37" s="24"/>
      <c r="N37" s="24"/>
      <c r="O37" s="24"/>
      <c r="P37" s="24"/>
      <c r="Q37" s="24"/>
      <c r="R37" s="24"/>
    </row>
    <row r="38" spans="1:18" ht="15" customHeight="1">
      <c r="A38" s="37" t="s">
        <v>35</v>
      </c>
      <c r="B38" s="24">
        <v>338</v>
      </c>
      <c r="C38" s="24">
        <v>6452</v>
      </c>
      <c r="D38" s="24">
        <v>5746</v>
      </c>
      <c r="E38" s="24">
        <v>125</v>
      </c>
      <c r="F38" s="24">
        <v>5934</v>
      </c>
      <c r="G38" s="24">
        <v>4010</v>
      </c>
      <c r="H38" s="24">
        <f t="shared" si="0"/>
        <v>463</v>
      </c>
      <c r="I38" s="24">
        <f t="shared" si="1"/>
        <v>22142</v>
      </c>
      <c r="J38" s="22">
        <f t="shared" si="2"/>
        <v>1.1845976717410771E-2</v>
      </c>
      <c r="K38" s="22">
        <f t="shared" si="3"/>
        <v>7.1393057765115489E-3</v>
      </c>
      <c r="M38" s="24"/>
      <c r="N38" s="24"/>
      <c r="O38" s="24"/>
      <c r="P38" s="24"/>
      <c r="Q38" s="24"/>
      <c r="R38" s="24"/>
    </row>
    <row r="39" spans="1:18" ht="15" customHeight="1">
      <c r="A39" s="37" t="s">
        <v>36</v>
      </c>
      <c r="B39" s="24">
        <v>755</v>
      </c>
      <c r="C39" s="24">
        <v>32366</v>
      </c>
      <c r="D39" s="24">
        <v>29885</v>
      </c>
      <c r="E39" s="24">
        <v>902</v>
      </c>
      <c r="F39" s="24">
        <v>48220</v>
      </c>
      <c r="G39" s="24">
        <v>38344</v>
      </c>
      <c r="H39" s="24">
        <f t="shared" si="0"/>
        <v>1657</v>
      </c>
      <c r="I39" s="24">
        <f t="shared" si="1"/>
        <v>148815</v>
      </c>
      <c r="J39" s="22">
        <f t="shared" si="2"/>
        <v>4.2394780606370731E-2</v>
      </c>
      <c r="K39" s="22">
        <f t="shared" si="3"/>
        <v>4.7982828521884478E-2</v>
      </c>
      <c r="M39" s="24"/>
      <c r="N39" s="24"/>
      <c r="O39" s="24"/>
      <c r="P39" s="24"/>
      <c r="Q39" s="24"/>
      <c r="R39" s="24"/>
    </row>
    <row r="40" spans="1:18" ht="15" customHeight="1">
      <c r="A40" s="37" t="s">
        <v>37</v>
      </c>
      <c r="B40" s="24">
        <v>86</v>
      </c>
      <c r="C40" s="24">
        <v>839</v>
      </c>
      <c r="D40" s="24">
        <v>715</v>
      </c>
      <c r="E40" s="24"/>
      <c r="F40" s="24"/>
      <c r="G40" s="24"/>
      <c r="H40" s="24">
        <f t="shared" si="0"/>
        <v>86</v>
      </c>
      <c r="I40" s="24">
        <f t="shared" si="1"/>
        <v>1554</v>
      </c>
      <c r="J40" s="22">
        <f t="shared" si="2"/>
        <v>2.2003326084175513E-3</v>
      </c>
      <c r="K40" s="22">
        <f t="shared" si="3"/>
        <v>5.0106048128890554E-4</v>
      </c>
      <c r="M40" s="24"/>
      <c r="N40" s="24"/>
      <c r="O40" s="24"/>
      <c r="P40" s="24"/>
      <c r="Q40" s="24"/>
      <c r="R40" s="24"/>
    </row>
    <row r="41" spans="1:18" ht="15" customHeight="1">
      <c r="A41" s="37" t="s">
        <v>38</v>
      </c>
      <c r="B41" s="24">
        <v>126</v>
      </c>
      <c r="C41" s="24">
        <v>2318</v>
      </c>
      <c r="D41" s="24">
        <v>1718</v>
      </c>
      <c r="E41" s="24">
        <v>144</v>
      </c>
      <c r="F41" s="24">
        <v>6005</v>
      </c>
      <c r="G41" s="24">
        <v>3676</v>
      </c>
      <c r="H41" s="24">
        <f t="shared" si="0"/>
        <v>270</v>
      </c>
      <c r="I41" s="24">
        <f t="shared" si="1"/>
        <v>13717</v>
      </c>
      <c r="J41" s="22">
        <f t="shared" si="2"/>
        <v>6.9080209799155688E-3</v>
      </c>
      <c r="K41" s="22">
        <f t="shared" si="3"/>
        <v>4.4228099239639104E-3</v>
      </c>
      <c r="M41" s="24"/>
      <c r="N41" s="24"/>
      <c r="O41" s="24"/>
      <c r="P41" s="24"/>
      <c r="Q41" s="24"/>
      <c r="R41" s="24"/>
    </row>
    <row r="42" spans="1:18" ht="15" customHeight="1">
      <c r="A42" s="37" t="s">
        <v>39</v>
      </c>
      <c r="B42" s="24">
        <v>70</v>
      </c>
      <c r="C42" s="24">
        <v>517</v>
      </c>
      <c r="D42" s="24">
        <v>550</v>
      </c>
      <c r="E42" s="24">
        <v>8</v>
      </c>
      <c r="F42" s="24">
        <v>367</v>
      </c>
      <c r="G42" s="24">
        <v>234</v>
      </c>
      <c r="H42" s="24">
        <f t="shared" si="0"/>
        <v>78</v>
      </c>
      <c r="I42" s="24">
        <f t="shared" si="1"/>
        <v>1668</v>
      </c>
      <c r="J42" s="22">
        <f t="shared" si="2"/>
        <v>1.9956505053089421E-3</v>
      </c>
      <c r="K42" s="22">
        <f t="shared" si="3"/>
        <v>5.3781781389311101E-4</v>
      </c>
      <c r="M42" s="24"/>
      <c r="N42" s="24"/>
      <c r="O42" s="24"/>
      <c r="P42" s="24"/>
      <c r="Q42" s="24"/>
      <c r="R42" s="24"/>
    </row>
    <row r="43" spans="1:18" ht="15" customHeight="1">
      <c r="A43" s="37" t="s">
        <v>47</v>
      </c>
      <c r="B43" s="24">
        <v>52</v>
      </c>
      <c r="C43" s="24">
        <v>510</v>
      </c>
      <c r="D43" s="24">
        <v>619</v>
      </c>
      <c r="E43" s="24"/>
      <c r="F43" s="24"/>
      <c r="G43" s="24"/>
      <c r="H43" s="24">
        <f t="shared" si="0"/>
        <v>52</v>
      </c>
      <c r="I43" s="24">
        <f t="shared" si="1"/>
        <v>1129</v>
      </c>
      <c r="J43" s="22">
        <f t="shared" si="2"/>
        <v>1.3304336702059613E-3</v>
      </c>
      <c r="K43" s="22">
        <f t="shared" si="3"/>
        <v>3.6402656587849059E-4</v>
      </c>
      <c r="M43" s="24"/>
      <c r="N43" s="24"/>
      <c r="O43" s="24"/>
      <c r="P43" s="24"/>
      <c r="Q43" s="24"/>
      <c r="R43" s="24"/>
    </row>
    <row r="44" spans="1:18" ht="15" customHeight="1">
      <c r="A44" s="37" t="s">
        <v>40</v>
      </c>
      <c r="B44" s="24">
        <v>502</v>
      </c>
      <c r="C44" s="24">
        <v>22645</v>
      </c>
      <c r="D44" s="24">
        <v>21314</v>
      </c>
      <c r="E44" s="24">
        <v>901</v>
      </c>
      <c r="F44" s="24">
        <v>53568</v>
      </c>
      <c r="G44" s="24">
        <v>36264</v>
      </c>
      <c r="H44" s="24">
        <f t="shared" si="0"/>
        <v>1403</v>
      </c>
      <c r="I44" s="24">
        <f t="shared" si="1"/>
        <v>133791</v>
      </c>
      <c r="J44" s="22">
        <f t="shared" si="2"/>
        <v>3.5896123832672377E-2</v>
      </c>
      <c r="K44" s="22">
        <f t="shared" si="3"/>
        <v>4.3138599003940771E-2</v>
      </c>
      <c r="M44" s="24"/>
      <c r="N44" s="24"/>
      <c r="O44" s="24"/>
      <c r="P44" s="24"/>
      <c r="Q44" s="24"/>
      <c r="R44" s="24"/>
    </row>
    <row r="45" spans="1:18" ht="15" customHeight="1">
      <c r="A45" s="37" t="s">
        <v>41</v>
      </c>
      <c r="B45" s="24">
        <v>324</v>
      </c>
      <c r="C45" s="24">
        <v>7344</v>
      </c>
      <c r="D45" s="24">
        <v>7059</v>
      </c>
      <c r="E45" s="24"/>
      <c r="F45" s="24"/>
      <c r="G45" s="24"/>
      <c r="H45" s="24">
        <f t="shared" si="0"/>
        <v>324</v>
      </c>
      <c r="I45" s="24">
        <f t="shared" si="1"/>
        <v>14403</v>
      </c>
      <c r="J45" s="22">
        <f t="shared" si="2"/>
        <v>8.2896251758986829E-3</v>
      </c>
      <c r="K45" s="22">
        <f t="shared" si="3"/>
        <v>4.643998785073428E-3</v>
      </c>
      <c r="M45" s="24"/>
      <c r="N45" s="24"/>
      <c r="O45" s="24"/>
      <c r="P45" s="24"/>
      <c r="Q45" s="24"/>
      <c r="R45" s="24"/>
    </row>
    <row r="46" spans="1:18" ht="5" customHeight="1">
      <c r="A46" s="12"/>
      <c r="B46" s="24"/>
      <c r="C46" s="24"/>
      <c r="D46" s="24"/>
      <c r="E46" s="24"/>
      <c r="F46" s="24"/>
      <c r="G46" s="24"/>
      <c r="H46" s="24"/>
      <c r="I46" s="24"/>
      <c r="J46" s="30"/>
      <c r="K46" s="30"/>
    </row>
    <row r="47" spans="1:18" ht="15" customHeight="1">
      <c r="A47" s="57" t="s">
        <v>2</v>
      </c>
      <c r="B47" s="58">
        <f t="shared" ref="B47:G47" si="4">SUM(B7:B45)</f>
        <v>17514</v>
      </c>
      <c r="C47" s="58">
        <f t="shared" si="4"/>
        <v>514237</v>
      </c>
      <c r="D47" s="59">
        <f t="shared" si="4"/>
        <v>513077</v>
      </c>
      <c r="E47" s="58">
        <f t="shared" si="4"/>
        <v>21571</v>
      </c>
      <c r="F47" s="58">
        <f t="shared" si="4"/>
        <v>1181771</v>
      </c>
      <c r="G47" s="59">
        <f t="shared" si="4"/>
        <v>892337</v>
      </c>
      <c r="H47" s="58">
        <f>B47+E47</f>
        <v>39085</v>
      </c>
      <c r="I47" s="59">
        <f>C47+D47+F47+G47</f>
        <v>3101422</v>
      </c>
      <c r="J47" s="60">
        <f>SUM(J7:J45)</f>
        <v>1</v>
      </c>
      <c r="K47" s="60">
        <f>SUM(K7:K45)</f>
        <v>1.0000000000000002</v>
      </c>
    </row>
    <row r="48" spans="1:18" ht="5" customHeight="1">
      <c r="A48" s="12"/>
      <c r="B48" s="24"/>
      <c r="C48" s="24"/>
      <c r="D48" s="24"/>
      <c r="E48" s="24"/>
      <c r="F48" s="24"/>
      <c r="G48" s="24"/>
      <c r="H48" s="32"/>
      <c r="I48" s="32"/>
      <c r="J48" s="30"/>
      <c r="K48" s="30"/>
    </row>
    <row r="49" spans="1:11" ht="15" customHeight="1">
      <c r="A49" s="61" t="s">
        <v>73</v>
      </c>
      <c r="B49" s="24">
        <v>10227</v>
      </c>
      <c r="C49" s="24">
        <v>221838</v>
      </c>
      <c r="D49" s="24">
        <v>221318</v>
      </c>
      <c r="E49" s="24">
        <v>2740</v>
      </c>
      <c r="F49" s="24">
        <v>87481</v>
      </c>
      <c r="G49" s="24">
        <v>51598</v>
      </c>
      <c r="H49" s="24">
        <f>B49+E49</f>
        <v>12967</v>
      </c>
      <c r="I49" s="24">
        <f>C49+D49+F49+G49</f>
        <v>582235</v>
      </c>
      <c r="J49" s="30"/>
      <c r="K49" s="30"/>
    </row>
    <row r="50" spans="1:11" ht="15" customHeight="1">
      <c r="A50" s="61" t="s">
        <v>74</v>
      </c>
      <c r="B50" s="24">
        <f>B47</f>
        <v>17514</v>
      </c>
      <c r="C50" s="24">
        <f t="shared" ref="C50:I50" si="5">C47</f>
        <v>514237</v>
      </c>
      <c r="D50" s="24">
        <f t="shared" si="5"/>
        <v>513077</v>
      </c>
      <c r="E50" s="24">
        <f t="shared" si="5"/>
        <v>21571</v>
      </c>
      <c r="F50" s="24">
        <f t="shared" si="5"/>
        <v>1181771</v>
      </c>
      <c r="G50" s="24">
        <f t="shared" si="5"/>
        <v>892337</v>
      </c>
      <c r="H50" s="24">
        <f t="shared" si="5"/>
        <v>39085</v>
      </c>
      <c r="I50" s="24">
        <f t="shared" si="5"/>
        <v>3101422</v>
      </c>
      <c r="J50" s="74"/>
      <c r="K50" s="30"/>
    </row>
    <row r="51" spans="1:11" ht="15" customHeight="1">
      <c r="A51" s="61" t="s">
        <v>79</v>
      </c>
      <c r="B51" s="22">
        <f>(B50-B49)/B49</f>
        <v>0.71252566735112932</v>
      </c>
      <c r="C51" s="22">
        <f t="shared" ref="C51:I51" si="6">(C50-C49)/C49</f>
        <v>1.3180744507253042</v>
      </c>
      <c r="D51" s="22">
        <f t="shared" si="6"/>
        <v>1.3182795796094309</v>
      </c>
      <c r="E51" s="22">
        <f t="shared" si="6"/>
        <v>6.872627737226277</v>
      </c>
      <c r="F51" s="22">
        <f t="shared" si="6"/>
        <v>12.508887644174164</v>
      </c>
      <c r="G51" s="22">
        <f t="shared" si="6"/>
        <v>16.294023024148224</v>
      </c>
      <c r="H51" s="22">
        <f t="shared" si="6"/>
        <v>2.0141898665844065</v>
      </c>
      <c r="I51" s="22">
        <f t="shared" si="6"/>
        <v>4.3267529433991427</v>
      </c>
      <c r="J51" s="30"/>
      <c r="K51" s="30"/>
    </row>
    <row r="52" spans="1:11" ht="15" customHeight="1">
      <c r="A52" s="1"/>
    </row>
    <row r="53" spans="1:11" ht="15" customHeight="1">
      <c r="A53" s="1"/>
      <c r="B53" s="24"/>
      <c r="C53" s="24"/>
      <c r="D53" s="24"/>
      <c r="E53" s="24"/>
      <c r="F53" s="24"/>
      <c r="G53" s="24"/>
      <c r="H53" s="24"/>
      <c r="I53" s="24"/>
    </row>
    <row r="54" spans="1:11" ht="15" customHeight="1">
      <c r="A54" s="1"/>
    </row>
    <row r="55" spans="1:11" ht="15" customHeight="1">
      <c r="A55" s="1"/>
    </row>
    <row r="56" spans="1:11" ht="15" customHeight="1">
      <c r="A56" s="8"/>
    </row>
    <row r="57" spans="1:11" ht="15" customHeight="1">
      <c r="A57" s="1"/>
    </row>
    <row r="58" spans="1:11" ht="15" customHeight="1"/>
    <row r="59" spans="1:11" ht="15" customHeight="1">
      <c r="A59" s="4"/>
    </row>
    <row r="60" spans="1:11" ht="15" customHeight="1"/>
    <row r="61" spans="1:11" ht="15" customHeight="1">
      <c r="A61" s="4"/>
    </row>
    <row r="62" spans="1:11" ht="15" customHeight="1">
      <c r="A62" s="4"/>
    </row>
    <row r="63" spans="1:11" ht="15" customHeight="1">
      <c r="A63" s="4"/>
      <c r="B63" s="5"/>
      <c r="C63" s="5"/>
      <c r="D63" s="5"/>
      <c r="E63" s="5"/>
      <c r="F63" s="5"/>
      <c r="G63" s="5"/>
    </row>
    <row r="64" spans="1:11" ht="15" customHeight="1">
      <c r="A64" s="4"/>
      <c r="F64" s="7"/>
    </row>
    <row r="65" spans="1:7">
      <c r="F65" s="7"/>
    </row>
    <row r="66" spans="1:7" ht="13">
      <c r="A66" s="4"/>
      <c r="F66" s="7"/>
    </row>
    <row r="67" spans="1:7" ht="13">
      <c r="A67" s="4"/>
    </row>
    <row r="68" spans="1:7" ht="13">
      <c r="A68" s="4"/>
      <c r="B68" s="5"/>
      <c r="C68" s="5"/>
      <c r="D68" s="5"/>
      <c r="E68" s="5"/>
      <c r="F68" s="5"/>
      <c r="G68" s="5"/>
    </row>
  </sheetData>
  <mergeCells count="6">
    <mergeCell ref="J4:K4"/>
    <mergeCell ref="H4:I4"/>
    <mergeCell ref="C5:D5"/>
    <mergeCell ref="F5:G5"/>
    <mergeCell ref="B4:D4"/>
    <mergeCell ref="E4:G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7170" r:id="rId4"/>
    <oleObject progId="PBrush" shapeId="7171" r:id="rId5"/>
    <oleObject progId="PBrush" shapeId="7172" r:id="rId6"/>
    <oleObject progId="PBrush" shapeId="7173" r:id="rId7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codeName="Φύλλο7"/>
  <dimension ref="A1:K79"/>
  <sheetViews>
    <sheetView zoomScale="80" workbookViewId="0">
      <pane ySplit="6" topLeftCell="A7" activePane="bottomLeft" state="frozen"/>
      <selection pane="bottomLeft" activeCell="F2" sqref="F2"/>
    </sheetView>
  </sheetViews>
  <sheetFormatPr defaultColWidth="8.81640625" defaultRowHeight="12.5"/>
  <cols>
    <col min="1" max="1" width="38.54296875" style="2" customWidth="1"/>
    <col min="2" max="11" width="13.6328125" style="2" customWidth="1"/>
    <col min="12" max="16384" width="8.81640625" style="2"/>
  </cols>
  <sheetData>
    <row r="1" spans="1:11" ht="15" customHeight="1">
      <c r="A1" s="36" t="s">
        <v>54</v>
      </c>
      <c r="B1" s="11"/>
      <c r="C1" s="11"/>
      <c r="D1" s="11"/>
      <c r="E1" s="12"/>
      <c r="F1" s="52" t="s">
        <v>51</v>
      </c>
      <c r="H1" s="13"/>
      <c r="I1" s="13"/>
    </row>
    <row r="2" spans="1:11" ht="15" customHeight="1">
      <c r="A2" s="36" t="s">
        <v>53</v>
      </c>
      <c r="B2" s="12"/>
      <c r="C2" s="12"/>
      <c r="D2" s="12"/>
      <c r="E2" s="12"/>
      <c r="F2" s="53" t="s">
        <v>76</v>
      </c>
      <c r="H2" s="13"/>
      <c r="I2" s="13"/>
    </row>
    <row r="3" spans="1:11" ht="15" customHeight="1">
      <c r="A3" s="43" t="s">
        <v>55</v>
      </c>
      <c r="B3" s="20"/>
      <c r="C3" s="21"/>
      <c r="D3" s="20"/>
      <c r="E3" s="20"/>
      <c r="F3" s="54" t="s">
        <v>80</v>
      </c>
      <c r="G3" s="20"/>
      <c r="H3" s="13"/>
      <c r="I3" s="13"/>
      <c r="J3" s="27"/>
      <c r="K3" s="27"/>
    </row>
    <row r="4" spans="1:11" ht="15" customHeight="1">
      <c r="A4" s="46"/>
      <c r="B4" s="84" t="s">
        <v>0</v>
      </c>
      <c r="C4" s="81"/>
      <c r="D4" s="82"/>
      <c r="E4" s="84" t="s">
        <v>52</v>
      </c>
      <c r="F4" s="81"/>
      <c r="G4" s="82"/>
      <c r="H4" s="83" t="s">
        <v>49</v>
      </c>
      <c r="I4" s="79"/>
      <c r="J4" s="78" t="s">
        <v>50</v>
      </c>
      <c r="K4" s="78"/>
    </row>
    <row r="5" spans="1:11" ht="15" customHeight="1">
      <c r="A5" s="47" t="s">
        <v>46</v>
      </c>
      <c r="B5" s="51" t="s">
        <v>43</v>
      </c>
      <c r="C5" s="78" t="s">
        <v>1</v>
      </c>
      <c r="D5" s="79"/>
      <c r="E5" s="51" t="s">
        <v>43</v>
      </c>
      <c r="F5" s="78" t="s">
        <v>1</v>
      </c>
      <c r="G5" s="79"/>
      <c r="H5" s="51" t="s">
        <v>43</v>
      </c>
      <c r="I5" s="47" t="s">
        <v>1</v>
      </c>
      <c r="J5" s="35" t="s">
        <v>43</v>
      </c>
      <c r="K5" s="35" t="s">
        <v>1</v>
      </c>
    </row>
    <row r="6" spans="1:11" ht="15" customHeight="1">
      <c r="A6" s="46"/>
      <c r="B6" s="51" t="s">
        <v>48</v>
      </c>
      <c r="C6" s="44" t="s">
        <v>44</v>
      </c>
      <c r="D6" s="47" t="s">
        <v>45</v>
      </c>
      <c r="E6" s="51" t="s">
        <v>48</v>
      </c>
      <c r="F6" s="44" t="s">
        <v>44</v>
      </c>
      <c r="G6" s="47" t="s">
        <v>45</v>
      </c>
      <c r="H6" s="51" t="s">
        <v>48</v>
      </c>
      <c r="I6" s="47" t="s">
        <v>48</v>
      </c>
      <c r="J6" s="44" t="s">
        <v>48</v>
      </c>
      <c r="K6" s="44" t="s">
        <v>48</v>
      </c>
    </row>
    <row r="7" spans="1:11" ht="15" customHeight="1">
      <c r="A7" s="37" t="s">
        <v>42</v>
      </c>
      <c r="B7" s="24">
        <v>8397</v>
      </c>
      <c r="C7" s="24">
        <v>320367</v>
      </c>
      <c r="D7" s="24">
        <v>352588</v>
      </c>
      <c r="E7" s="24">
        <v>8907</v>
      </c>
      <c r="F7" s="24">
        <v>652918</v>
      </c>
      <c r="G7" s="24">
        <v>509927</v>
      </c>
      <c r="H7" s="24">
        <f t="shared" ref="H7:H45" si="0">B7+E7</f>
        <v>17304</v>
      </c>
      <c r="I7" s="24">
        <f t="shared" ref="I7:I45" si="1">C7+D7+F7+G7</f>
        <v>1835800</v>
      </c>
      <c r="J7" s="39">
        <f>H7/$H$47</f>
        <v>0.28394676818562214</v>
      </c>
      <c r="K7" s="39">
        <f>I7/$I$47</f>
        <v>0.27643506283183161</v>
      </c>
    </row>
    <row r="8" spans="1:11" ht="15" customHeight="1">
      <c r="A8" s="37" t="s">
        <v>7</v>
      </c>
      <c r="B8" s="24">
        <v>100</v>
      </c>
      <c r="C8" s="24">
        <v>287</v>
      </c>
      <c r="D8" s="24">
        <v>263</v>
      </c>
      <c r="E8" s="24">
        <v>713</v>
      </c>
      <c r="F8" s="24">
        <v>45168</v>
      </c>
      <c r="G8" s="24">
        <v>34016</v>
      </c>
      <c r="H8" s="24">
        <f t="shared" si="0"/>
        <v>813</v>
      </c>
      <c r="I8" s="24">
        <f t="shared" si="1"/>
        <v>79734</v>
      </c>
      <c r="J8" s="39">
        <f t="shared" ref="J8:J45" si="2">H8/$H$47</f>
        <v>1.3340772222313385E-2</v>
      </c>
      <c r="K8" s="39">
        <f t="shared" ref="K8:K45" si="3">I8/$I$47</f>
        <v>1.2006358699113881E-2</v>
      </c>
    </row>
    <row r="9" spans="1:11" ht="15" customHeight="1">
      <c r="A9" s="37" t="s">
        <v>15</v>
      </c>
      <c r="B9" s="24">
        <v>232</v>
      </c>
      <c r="C9" s="24">
        <v>9659</v>
      </c>
      <c r="D9" s="24">
        <v>8475</v>
      </c>
      <c r="E9" s="24">
        <v>2</v>
      </c>
      <c r="F9" s="24"/>
      <c r="G9" s="24"/>
      <c r="H9" s="24">
        <f t="shared" si="0"/>
        <v>234</v>
      </c>
      <c r="I9" s="24">
        <f t="shared" si="1"/>
        <v>18134</v>
      </c>
      <c r="J9" s="39">
        <f t="shared" si="2"/>
        <v>3.8397794588208266E-3</v>
      </c>
      <c r="K9" s="39">
        <f t="shared" si="3"/>
        <v>2.7306206718555586E-3</v>
      </c>
    </row>
    <row r="10" spans="1:11" ht="15" customHeight="1">
      <c r="A10" s="37" t="s">
        <v>6</v>
      </c>
      <c r="B10" s="24">
        <v>4</v>
      </c>
      <c r="C10" s="24">
        <v>25</v>
      </c>
      <c r="D10" s="24"/>
      <c r="E10" s="24">
        <v>152</v>
      </c>
      <c r="F10" s="24">
        <v>9592</v>
      </c>
      <c r="G10" s="24">
        <v>8523</v>
      </c>
      <c r="H10" s="24">
        <f t="shared" si="0"/>
        <v>156</v>
      </c>
      <c r="I10" s="24">
        <f t="shared" si="1"/>
        <v>18140</v>
      </c>
      <c r="J10" s="39">
        <f t="shared" si="2"/>
        <v>2.5598529725472177E-3</v>
      </c>
      <c r="K10" s="39">
        <f t="shared" si="3"/>
        <v>2.7315241528322399E-3</v>
      </c>
    </row>
    <row r="11" spans="1:11" ht="15" customHeight="1">
      <c r="A11" s="37" t="s">
        <v>8</v>
      </c>
      <c r="B11" s="24">
        <v>114</v>
      </c>
      <c r="C11" s="24">
        <v>1880</v>
      </c>
      <c r="D11" s="24">
        <v>1725</v>
      </c>
      <c r="E11" s="24"/>
      <c r="F11" s="24"/>
      <c r="G11" s="24"/>
      <c r="H11" s="24">
        <f t="shared" si="0"/>
        <v>114</v>
      </c>
      <c r="I11" s="24">
        <f t="shared" si="1"/>
        <v>3605</v>
      </c>
      <c r="J11" s="39">
        <f t="shared" si="2"/>
        <v>1.8706617876306591E-3</v>
      </c>
      <c r="K11" s="39">
        <f t="shared" si="3"/>
        <v>5.4284148682250404E-4</v>
      </c>
    </row>
    <row r="12" spans="1:11" ht="15" customHeight="1">
      <c r="A12" s="37" t="s">
        <v>14</v>
      </c>
      <c r="B12" s="24">
        <v>251</v>
      </c>
      <c r="C12" s="24">
        <v>6114</v>
      </c>
      <c r="D12" s="24">
        <v>5684</v>
      </c>
      <c r="E12" s="24">
        <v>1788</v>
      </c>
      <c r="F12" s="24">
        <v>130515</v>
      </c>
      <c r="G12" s="24">
        <v>109538</v>
      </c>
      <c r="H12" s="24">
        <f t="shared" si="0"/>
        <v>2039</v>
      </c>
      <c r="I12" s="24">
        <f t="shared" si="1"/>
        <v>251851</v>
      </c>
      <c r="J12" s="39">
        <f t="shared" si="2"/>
        <v>3.3458591096306264E-2</v>
      </c>
      <c r="K12" s="39">
        <f t="shared" si="3"/>
        <v>3.7923764576347982E-2</v>
      </c>
    </row>
    <row r="13" spans="1:11" ht="15" customHeight="1">
      <c r="A13" s="37" t="s">
        <v>13</v>
      </c>
      <c r="B13" s="24">
        <v>967</v>
      </c>
      <c r="C13" s="24">
        <v>49658</v>
      </c>
      <c r="D13" s="24">
        <v>45768</v>
      </c>
      <c r="E13" s="24">
        <v>6525</v>
      </c>
      <c r="F13" s="24">
        <v>514598</v>
      </c>
      <c r="G13" s="24">
        <v>425597</v>
      </c>
      <c r="H13" s="24">
        <f t="shared" si="0"/>
        <v>7492</v>
      </c>
      <c r="I13" s="24">
        <f t="shared" si="1"/>
        <v>1035621</v>
      </c>
      <c r="J13" s="39">
        <f t="shared" si="2"/>
        <v>0.12293857993797279</v>
      </c>
      <c r="K13" s="39">
        <f t="shared" si="3"/>
        <v>0.15594397875855992</v>
      </c>
    </row>
    <row r="14" spans="1:11" ht="15" customHeight="1">
      <c r="A14" s="37" t="s">
        <v>12</v>
      </c>
      <c r="B14" s="24">
        <v>1686</v>
      </c>
      <c r="C14" s="24">
        <v>83912</v>
      </c>
      <c r="D14" s="24">
        <v>86296</v>
      </c>
      <c r="E14" s="24">
        <v>3258</v>
      </c>
      <c r="F14" s="24">
        <v>211767</v>
      </c>
      <c r="G14" s="24">
        <v>150913</v>
      </c>
      <c r="H14" s="24">
        <f t="shared" si="0"/>
        <v>4944</v>
      </c>
      <c r="I14" s="24">
        <f t="shared" si="1"/>
        <v>532888</v>
      </c>
      <c r="J14" s="39">
        <f t="shared" si="2"/>
        <v>8.1127648053034906E-2</v>
      </c>
      <c r="K14" s="39">
        <f t="shared" si="3"/>
        <v>8.0242361783597935E-2</v>
      </c>
    </row>
    <row r="15" spans="1:11" ht="15" customHeight="1">
      <c r="A15" s="37" t="s">
        <v>11</v>
      </c>
      <c r="B15" s="24">
        <v>89</v>
      </c>
      <c r="C15" s="24">
        <v>3995</v>
      </c>
      <c r="D15" s="24">
        <v>3216</v>
      </c>
      <c r="E15" s="24"/>
      <c r="F15" s="24"/>
      <c r="G15" s="24"/>
      <c r="H15" s="24">
        <f t="shared" si="0"/>
        <v>89</v>
      </c>
      <c r="I15" s="24">
        <f t="shared" si="1"/>
        <v>7211</v>
      </c>
      <c r="J15" s="39">
        <f t="shared" si="2"/>
        <v>1.4604289394660409E-3</v>
      </c>
      <c r="K15" s="39">
        <f t="shared" si="3"/>
        <v>1.0858335538077883E-3</v>
      </c>
    </row>
    <row r="16" spans="1:11" ht="15" customHeight="1">
      <c r="A16" s="37" t="s">
        <v>10</v>
      </c>
      <c r="B16" s="24">
        <v>100</v>
      </c>
      <c r="C16" s="24">
        <v>2829</v>
      </c>
      <c r="D16" s="24">
        <v>2757</v>
      </c>
      <c r="E16" s="24">
        <v>32</v>
      </c>
      <c r="F16" s="24">
        <v>2340</v>
      </c>
      <c r="G16" s="24">
        <v>1928</v>
      </c>
      <c r="H16" s="24">
        <f t="shared" si="0"/>
        <v>132</v>
      </c>
      <c r="I16" s="24">
        <f t="shared" si="1"/>
        <v>9854</v>
      </c>
      <c r="J16" s="39">
        <f t="shared" si="2"/>
        <v>2.1660294383091844E-3</v>
      </c>
      <c r="K16" s="39">
        <f t="shared" si="3"/>
        <v>1.4838169240357713E-3</v>
      </c>
    </row>
    <row r="17" spans="1:11" ht="15" customHeight="1">
      <c r="A17" s="37" t="s">
        <v>16</v>
      </c>
      <c r="B17" s="24">
        <v>102</v>
      </c>
      <c r="C17" s="24">
        <v>2236</v>
      </c>
      <c r="D17" s="24">
        <v>2031</v>
      </c>
      <c r="E17" s="24">
        <v>233</v>
      </c>
      <c r="F17" s="24">
        <v>16470</v>
      </c>
      <c r="G17" s="24">
        <v>10026</v>
      </c>
      <c r="H17" s="24">
        <f t="shared" si="0"/>
        <v>335</v>
      </c>
      <c r="I17" s="24">
        <f t="shared" si="1"/>
        <v>30763</v>
      </c>
      <c r="J17" s="39">
        <f t="shared" si="2"/>
        <v>5.4971201654058846E-3</v>
      </c>
      <c r="K17" s="39">
        <f t="shared" si="3"/>
        <v>4.632297547606295E-3</v>
      </c>
    </row>
    <row r="18" spans="1:11" ht="15" customHeight="1">
      <c r="A18" s="37" t="s">
        <v>17</v>
      </c>
      <c r="B18" s="24">
        <v>55</v>
      </c>
      <c r="C18" s="24">
        <v>1520</v>
      </c>
      <c r="D18" s="24">
        <v>1408</v>
      </c>
      <c r="E18" s="24">
        <v>321</v>
      </c>
      <c r="F18" s="24">
        <v>17964</v>
      </c>
      <c r="G18" s="24">
        <v>12710</v>
      </c>
      <c r="H18" s="24">
        <f t="shared" si="0"/>
        <v>376</v>
      </c>
      <c r="I18" s="24">
        <f t="shared" si="1"/>
        <v>33602</v>
      </c>
      <c r="J18" s="39">
        <f t="shared" si="2"/>
        <v>6.1699020363958582E-3</v>
      </c>
      <c r="K18" s="39">
        <f t="shared" si="3"/>
        <v>5.0597946297391908E-3</v>
      </c>
    </row>
    <row r="19" spans="1:11" ht="15" customHeight="1">
      <c r="A19" s="37" t="s">
        <v>4</v>
      </c>
      <c r="B19" s="24">
        <v>106</v>
      </c>
      <c r="C19" s="24">
        <v>692</v>
      </c>
      <c r="D19" s="24">
        <v>679</v>
      </c>
      <c r="E19" s="24"/>
      <c r="F19" s="24"/>
      <c r="G19" s="24"/>
      <c r="H19" s="24">
        <f t="shared" si="0"/>
        <v>106</v>
      </c>
      <c r="I19" s="24">
        <f t="shared" si="1"/>
        <v>1371</v>
      </c>
      <c r="J19" s="39">
        <f t="shared" si="2"/>
        <v>1.7393872762179812E-3</v>
      </c>
      <c r="K19" s="39">
        <f t="shared" si="3"/>
        <v>2.0644540317160974E-4</v>
      </c>
    </row>
    <row r="20" spans="1:11" ht="15" customHeight="1">
      <c r="A20" s="37" t="s">
        <v>18</v>
      </c>
      <c r="B20" s="24">
        <v>242</v>
      </c>
      <c r="C20" s="24">
        <v>5179</v>
      </c>
      <c r="D20" s="24">
        <v>3700</v>
      </c>
      <c r="E20" s="24">
        <v>228</v>
      </c>
      <c r="F20" s="24">
        <v>12805</v>
      </c>
      <c r="G20" s="24">
        <v>10199</v>
      </c>
      <c r="H20" s="24">
        <f t="shared" si="0"/>
        <v>470</v>
      </c>
      <c r="I20" s="24">
        <f t="shared" si="1"/>
        <v>31883</v>
      </c>
      <c r="J20" s="39">
        <f t="shared" si="2"/>
        <v>7.7123775454948232E-3</v>
      </c>
      <c r="K20" s="39">
        <f t="shared" si="3"/>
        <v>4.8009473299200824E-3</v>
      </c>
    </row>
    <row r="21" spans="1:11" ht="15" customHeight="1">
      <c r="A21" s="37" t="s">
        <v>19</v>
      </c>
      <c r="B21" s="24">
        <v>54</v>
      </c>
      <c r="C21" s="24">
        <v>202</v>
      </c>
      <c r="D21" s="24">
        <v>80</v>
      </c>
      <c r="E21" s="24"/>
      <c r="F21" s="24"/>
      <c r="G21" s="24"/>
      <c r="H21" s="24">
        <f t="shared" si="0"/>
        <v>54</v>
      </c>
      <c r="I21" s="24">
        <f t="shared" si="1"/>
        <v>282</v>
      </c>
      <c r="J21" s="39">
        <f t="shared" si="2"/>
        <v>8.8610295203557542E-4</v>
      </c>
      <c r="K21" s="39">
        <f t="shared" si="3"/>
        <v>4.2463605904007255E-5</v>
      </c>
    </row>
    <row r="22" spans="1:11" ht="15" customHeight="1">
      <c r="A22" s="37" t="s">
        <v>20</v>
      </c>
      <c r="B22" s="24">
        <v>50</v>
      </c>
      <c r="C22" s="24">
        <v>518</v>
      </c>
      <c r="D22" s="24">
        <v>472</v>
      </c>
      <c r="E22" s="24"/>
      <c r="F22" s="24"/>
      <c r="G22" s="24"/>
      <c r="H22" s="24">
        <f t="shared" si="0"/>
        <v>50</v>
      </c>
      <c r="I22" s="24">
        <f t="shared" si="1"/>
        <v>990</v>
      </c>
      <c r="J22" s="39">
        <f t="shared" si="2"/>
        <v>8.204656963292365E-4</v>
      </c>
      <c r="K22" s="39">
        <f t="shared" si="3"/>
        <v>1.490743611523659E-4</v>
      </c>
    </row>
    <row r="23" spans="1:11" ht="15" customHeight="1">
      <c r="A23" s="37" t="s">
        <v>21</v>
      </c>
      <c r="B23" s="24">
        <v>26</v>
      </c>
      <c r="C23" s="24">
        <v>133</v>
      </c>
      <c r="D23" s="24">
        <v>197</v>
      </c>
      <c r="E23" s="24"/>
      <c r="F23" s="24"/>
      <c r="G23" s="24"/>
      <c r="H23" s="24">
        <f t="shared" si="0"/>
        <v>26</v>
      </c>
      <c r="I23" s="24">
        <f t="shared" si="1"/>
        <v>330</v>
      </c>
      <c r="J23" s="39">
        <f t="shared" si="2"/>
        <v>4.2664216209120295E-4</v>
      </c>
      <c r="K23" s="39">
        <f t="shared" si="3"/>
        <v>4.9691453717455299E-5</v>
      </c>
    </row>
    <row r="24" spans="1:11" ht="15" customHeight="1">
      <c r="A24" s="37" t="s">
        <v>22</v>
      </c>
      <c r="B24" s="24">
        <v>419</v>
      </c>
      <c r="C24" s="24">
        <v>16497</v>
      </c>
      <c r="D24" s="24">
        <v>14969</v>
      </c>
      <c r="E24" s="24">
        <v>3281</v>
      </c>
      <c r="F24" s="24">
        <v>228935</v>
      </c>
      <c r="G24" s="24">
        <v>182665</v>
      </c>
      <c r="H24" s="24">
        <f t="shared" si="0"/>
        <v>3700</v>
      </c>
      <c r="I24" s="24">
        <f t="shared" si="1"/>
        <v>443066</v>
      </c>
      <c r="J24" s="39">
        <f t="shared" si="2"/>
        <v>6.0714461528363496E-2</v>
      </c>
      <c r="K24" s="39">
        <f t="shared" si="3"/>
        <v>6.6716950402357728E-2</v>
      </c>
    </row>
    <row r="25" spans="1:11" ht="15" customHeight="1">
      <c r="A25" s="37" t="s">
        <v>23</v>
      </c>
      <c r="B25" s="24">
        <v>268</v>
      </c>
      <c r="C25" s="24">
        <v>5857</v>
      </c>
      <c r="D25" s="24">
        <v>4937</v>
      </c>
      <c r="E25" s="24">
        <v>497</v>
      </c>
      <c r="F25" s="24">
        <v>27066</v>
      </c>
      <c r="G25" s="24">
        <v>18862</v>
      </c>
      <c r="H25" s="24">
        <f t="shared" si="0"/>
        <v>765</v>
      </c>
      <c r="I25" s="24">
        <f t="shared" si="1"/>
        <v>56722</v>
      </c>
      <c r="J25" s="39">
        <f t="shared" si="2"/>
        <v>1.2553125153837318E-2</v>
      </c>
      <c r="K25" s="39">
        <f t="shared" si="3"/>
        <v>8.5412079932166655E-3</v>
      </c>
    </row>
    <row r="26" spans="1:11" ht="15" customHeight="1">
      <c r="A26" s="37" t="s">
        <v>24</v>
      </c>
      <c r="B26" s="24">
        <v>26</v>
      </c>
      <c r="C26" s="24">
        <v>151</v>
      </c>
      <c r="D26" s="24">
        <v>214</v>
      </c>
      <c r="E26" s="24"/>
      <c r="F26" s="24"/>
      <c r="G26" s="24"/>
      <c r="H26" s="24">
        <f t="shared" si="0"/>
        <v>26</v>
      </c>
      <c r="I26" s="24">
        <f t="shared" si="1"/>
        <v>365</v>
      </c>
      <c r="J26" s="39">
        <f t="shared" si="2"/>
        <v>4.2664216209120295E-4</v>
      </c>
      <c r="K26" s="39">
        <f t="shared" si="3"/>
        <v>5.4961759414761162E-5</v>
      </c>
    </row>
    <row r="27" spans="1:11" ht="15" customHeight="1">
      <c r="A27" s="37" t="s">
        <v>25</v>
      </c>
      <c r="B27" s="24">
        <v>124</v>
      </c>
      <c r="C27" s="24">
        <v>2584</v>
      </c>
      <c r="D27" s="24">
        <v>2226</v>
      </c>
      <c r="E27" s="24"/>
      <c r="F27" s="24"/>
      <c r="G27" s="24"/>
      <c r="H27" s="24">
        <f t="shared" si="0"/>
        <v>124</v>
      </c>
      <c r="I27" s="24">
        <f t="shared" si="1"/>
        <v>4810</v>
      </c>
      <c r="J27" s="39">
        <f t="shared" si="2"/>
        <v>2.0347549268965063E-3</v>
      </c>
      <c r="K27" s="39">
        <f t="shared" si="3"/>
        <v>7.24290582972606E-4</v>
      </c>
    </row>
    <row r="28" spans="1:11" ht="15" customHeight="1">
      <c r="A28" s="37" t="s">
        <v>26</v>
      </c>
      <c r="B28" s="24">
        <v>433</v>
      </c>
      <c r="C28" s="24">
        <v>12440</v>
      </c>
      <c r="D28" s="24">
        <v>10244</v>
      </c>
      <c r="E28" s="24">
        <v>2201</v>
      </c>
      <c r="F28" s="24">
        <v>165562</v>
      </c>
      <c r="G28" s="24">
        <v>134603</v>
      </c>
      <c r="H28" s="24">
        <f t="shared" si="0"/>
        <v>2634</v>
      </c>
      <c r="I28" s="24">
        <f t="shared" si="1"/>
        <v>322849</v>
      </c>
      <c r="J28" s="39">
        <f t="shared" si="2"/>
        <v>4.3222132882624179E-2</v>
      </c>
      <c r="K28" s="39">
        <f t="shared" si="3"/>
        <v>4.8614654973414322E-2</v>
      </c>
    </row>
    <row r="29" spans="1:11" ht="15" customHeight="1">
      <c r="A29" s="37" t="s">
        <v>27</v>
      </c>
      <c r="B29" s="24">
        <v>148</v>
      </c>
      <c r="C29" s="24">
        <v>1626</v>
      </c>
      <c r="D29" s="24">
        <v>1598</v>
      </c>
      <c r="E29" s="24"/>
      <c r="F29" s="24"/>
      <c r="G29" s="24"/>
      <c r="H29" s="24">
        <f t="shared" si="0"/>
        <v>148</v>
      </c>
      <c r="I29" s="24">
        <f t="shared" si="1"/>
        <v>3224</v>
      </c>
      <c r="J29" s="39">
        <f t="shared" si="2"/>
        <v>2.4285784611345401E-3</v>
      </c>
      <c r="K29" s="39">
        <f t="shared" si="3"/>
        <v>4.8547044480326025E-4</v>
      </c>
    </row>
    <row r="30" spans="1:11" ht="15" customHeight="1">
      <c r="A30" s="37" t="s">
        <v>28</v>
      </c>
      <c r="B30" s="24">
        <v>270</v>
      </c>
      <c r="C30" s="24">
        <v>6162</v>
      </c>
      <c r="D30" s="24">
        <v>4567</v>
      </c>
      <c r="E30" s="24">
        <v>26</v>
      </c>
      <c r="F30" s="24">
        <v>630</v>
      </c>
      <c r="G30" s="24">
        <v>425</v>
      </c>
      <c r="H30" s="24">
        <f t="shared" si="0"/>
        <v>296</v>
      </c>
      <c r="I30" s="24">
        <f t="shared" si="1"/>
        <v>11784</v>
      </c>
      <c r="J30" s="39">
        <f t="shared" si="2"/>
        <v>4.8571569222690802E-3</v>
      </c>
      <c r="K30" s="39">
        <f t="shared" si="3"/>
        <v>1.7744366382014946E-3</v>
      </c>
    </row>
    <row r="31" spans="1:11" ht="15" customHeight="1">
      <c r="A31" s="37" t="s">
        <v>29</v>
      </c>
      <c r="B31" s="24">
        <v>368</v>
      </c>
      <c r="C31" s="24">
        <v>6817</v>
      </c>
      <c r="D31" s="24">
        <v>6211</v>
      </c>
      <c r="E31" s="24"/>
      <c r="F31" s="24"/>
      <c r="G31" s="24"/>
      <c r="H31" s="24">
        <f t="shared" si="0"/>
        <v>368</v>
      </c>
      <c r="I31" s="24">
        <f t="shared" si="1"/>
        <v>13028</v>
      </c>
      <c r="J31" s="39">
        <f t="shared" si="2"/>
        <v>6.0386275249831806E-3</v>
      </c>
      <c r="K31" s="39">
        <f t="shared" si="3"/>
        <v>1.9617583607000229E-3</v>
      </c>
    </row>
    <row r="32" spans="1:11" ht="15" customHeight="1">
      <c r="A32" s="37" t="s">
        <v>30</v>
      </c>
      <c r="B32" s="24">
        <v>951</v>
      </c>
      <c r="C32" s="24">
        <v>32261</v>
      </c>
      <c r="D32" s="24">
        <v>30886</v>
      </c>
      <c r="E32" s="24">
        <v>2437</v>
      </c>
      <c r="F32" s="24">
        <v>112808</v>
      </c>
      <c r="G32" s="24">
        <v>96341</v>
      </c>
      <c r="H32" s="24">
        <f t="shared" si="0"/>
        <v>3388</v>
      </c>
      <c r="I32" s="24">
        <f t="shared" si="1"/>
        <v>272296</v>
      </c>
      <c r="J32" s="39">
        <f t="shared" si="2"/>
        <v>5.5594755583269061E-2</v>
      </c>
      <c r="K32" s="39">
        <f t="shared" si="3"/>
        <v>4.100237600438851E-2</v>
      </c>
    </row>
    <row r="33" spans="1:11" ht="15" customHeight="1">
      <c r="A33" s="37" t="s">
        <v>31</v>
      </c>
      <c r="B33" s="24">
        <v>440</v>
      </c>
      <c r="C33" s="24">
        <v>18079</v>
      </c>
      <c r="D33" s="24">
        <v>13814</v>
      </c>
      <c r="E33" s="24">
        <v>76</v>
      </c>
      <c r="F33" s="24">
        <v>4585</v>
      </c>
      <c r="G33" s="24">
        <v>3320</v>
      </c>
      <c r="H33" s="24">
        <f t="shared" si="0"/>
        <v>516</v>
      </c>
      <c r="I33" s="24">
        <f t="shared" si="1"/>
        <v>39798</v>
      </c>
      <c r="J33" s="39">
        <f t="shared" si="2"/>
        <v>8.4672059861177207E-3</v>
      </c>
      <c r="K33" s="39">
        <f t="shared" si="3"/>
        <v>5.9927893183251086E-3</v>
      </c>
    </row>
    <row r="34" spans="1:11" ht="15" customHeight="1">
      <c r="A34" s="37" t="s">
        <v>32</v>
      </c>
      <c r="B34" s="24">
        <v>482</v>
      </c>
      <c r="C34" s="24">
        <v>9473</v>
      </c>
      <c r="D34" s="24">
        <v>8361</v>
      </c>
      <c r="E34" s="24"/>
      <c r="F34" s="24"/>
      <c r="G34" s="24"/>
      <c r="H34" s="24">
        <f t="shared" si="0"/>
        <v>482</v>
      </c>
      <c r="I34" s="24">
        <f t="shared" si="1"/>
        <v>17834</v>
      </c>
      <c r="J34" s="39">
        <f t="shared" si="2"/>
        <v>7.9092893126138392E-3</v>
      </c>
      <c r="K34" s="39">
        <f t="shared" si="3"/>
        <v>2.6854466230215083E-3</v>
      </c>
    </row>
    <row r="35" spans="1:11" ht="15" customHeight="1">
      <c r="A35" s="37" t="s">
        <v>9</v>
      </c>
      <c r="B35" s="24">
        <v>21</v>
      </c>
      <c r="C35" s="24">
        <v>338</v>
      </c>
      <c r="D35" s="24">
        <v>348</v>
      </c>
      <c r="E35" s="24">
        <v>30</v>
      </c>
      <c r="F35" s="24">
        <v>1951</v>
      </c>
      <c r="G35" s="24">
        <v>1375</v>
      </c>
      <c r="H35" s="24">
        <f t="shared" si="0"/>
        <v>51</v>
      </c>
      <c r="I35" s="24">
        <f t="shared" si="1"/>
        <v>4012</v>
      </c>
      <c r="J35" s="39">
        <f t="shared" si="2"/>
        <v>8.368750102558212E-4</v>
      </c>
      <c r="K35" s="39">
        <f t="shared" si="3"/>
        <v>6.0412761307403228E-4</v>
      </c>
    </row>
    <row r="36" spans="1:11" ht="15" customHeight="1">
      <c r="A36" s="37" t="s">
        <v>33</v>
      </c>
      <c r="B36" s="24">
        <v>684</v>
      </c>
      <c r="C36" s="24">
        <v>21773</v>
      </c>
      <c r="D36" s="24">
        <v>20348</v>
      </c>
      <c r="E36" s="24"/>
      <c r="F36" s="24"/>
      <c r="G36" s="24"/>
      <c r="H36" s="24">
        <f t="shared" si="0"/>
        <v>684</v>
      </c>
      <c r="I36" s="24">
        <f t="shared" si="1"/>
        <v>42121</v>
      </c>
      <c r="J36" s="39">
        <f t="shared" si="2"/>
        <v>1.1223970725783955E-2</v>
      </c>
      <c r="K36" s="39">
        <f t="shared" si="3"/>
        <v>6.3425870364634384E-3</v>
      </c>
    </row>
    <row r="37" spans="1:11" ht="15" customHeight="1">
      <c r="A37" s="37" t="s">
        <v>34</v>
      </c>
      <c r="B37" s="24">
        <v>814</v>
      </c>
      <c r="C37" s="24">
        <v>39139</v>
      </c>
      <c r="D37" s="24">
        <v>34276</v>
      </c>
      <c r="E37" s="24">
        <v>4387</v>
      </c>
      <c r="F37" s="24">
        <v>339418</v>
      </c>
      <c r="G37" s="24">
        <v>276369</v>
      </c>
      <c r="H37" s="24">
        <f t="shared" si="0"/>
        <v>5201</v>
      </c>
      <c r="I37" s="24">
        <f t="shared" si="1"/>
        <v>689202</v>
      </c>
      <c r="J37" s="39">
        <f t="shared" si="2"/>
        <v>8.5344841732167179E-2</v>
      </c>
      <c r="K37" s="39">
        <f t="shared" si="3"/>
        <v>0.10378014934841705</v>
      </c>
    </row>
    <row r="38" spans="1:11" ht="15" customHeight="1">
      <c r="A38" s="37" t="s">
        <v>35</v>
      </c>
      <c r="B38" s="24">
        <v>379</v>
      </c>
      <c r="C38" s="24">
        <v>9412</v>
      </c>
      <c r="D38" s="24">
        <v>7758</v>
      </c>
      <c r="E38" s="24">
        <v>259</v>
      </c>
      <c r="F38" s="24">
        <v>17055</v>
      </c>
      <c r="G38" s="24">
        <v>13301</v>
      </c>
      <c r="H38" s="24">
        <f t="shared" si="0"/>
        <v>638</v>
      </c>
      <c r="I38" s="24">
        <f t="shared" si="1"/>
        <v>47526</v>
      </c>
      <c r="J38" s="39">
        <f t="shared" si="2"/>
        <v>1.0469142285161057E-2</v>
      </c>
      <c r="K38" s="39">
        <f t="shared" si="3"/>
        <v>7.1564728162902443E-3</v>
      </c>
    </row>
    <row r="39" spans="1:11" ht="15" customHeight="1">
      <c r="A39" s="37" t="s">
        <v>36</v>
      </c>
      <c r="B39" s="24">
        <v>1137</v>
      </c>
      <c r="C39" s="24">
        <v>54174</v>
      </c>
      <c r="D39" s="24">
        <v>52515</v>
      </c>
      <c r="E39" s="24">
        <v>1945</v>
      </c>
      <c r="F39" s="24">
        <v>119769</v>
      </c>
      <c r="G39" s="24">
        <v>105496</v>
      </c>
      <c r="H39" s="24">
        <f t="shared" si="0"/>
        <v>3082</v>
      </c>
      <c r="I39" s="24">
        <f t="shared" si="1"/>
        <v>331954</v>
      </c>
      <c r="J39" s="39">
        <f t="shared" si="2"/>
        <v>5.0573505521734133E-2</v>
      </c>
      <c r="K39" s="39">
        <f t="shared" si="3"/>
        <v>4.9985687355527747E-2</v>
      </c>
    </row>
    <row r="40" spans="1:11" ht="15" customHeight="1">
      <c r="A40" s="37" t="s">
        <v>37</v>
      </c>
      <c r="B40" s="24">
        <v>88</v>
      </c>
      <c r="C40" s="24">
        <v>1419</v>
      </c>
      <c r="D40" s="24">
        <v>1211</v>
      </c>
      <c r="E40" s="24"/>
      <c r="F40" s="24"/>
      <c r="G40" s="24"/>
      <c r="H40" s="24">
        <f t="shared" si="0"/>
        <v>88</v>
      </c>
      <c r="I40" s="24">
        <f t="shared" si="1"/>
        <v>2630</v>
      </c>
      <c r="J40" s="39">
        <f t="shared" si="2"/>
        <v>1.4440196255394561E-3</v>
      </c>
      <c r="K40" s="39">
        <f t="shared" si="3"/>
        <v>3.960258281118407E-4</v>
      </c>
    </row>
    <row r="41" spans="1:11" ht="15" customHeight="1">
      <c r="A41" s="37" t="s">
        <v>38</v>
      </c>
      <c r="B41" s="24">
        <v>163</v>
      </c>
      <c r="C41" s="24">
        <v>3960</v>
      </c>
      <c r="D41" s="24">
        <v>3581</v>
      </c>
      <c r="E41" s="24">
        <v>397</v>
      </c>
      <c r="F41" s="24">
        <v>21364</v>
      </c>
      <c r="G41" s="24">
        <v>15861</v>
      </c>
      <c r="H41" s="24">
        <f t="shared" si="0"/>
        <v>560</v>
      </c>
      <c r="I41" s="24">
        <f t="shared" si="1"/>
        <v>44766</v>
      </c>
      <c r="J41" s="39">
        <f t="shared" si="2"/>
        <v>9.1892157988874481E-3</v>
      </c>
      <c r="K41" s="39">
        <f t="shared" si="3"/>
        <v>6.740871567016981E-3</v>
      </c>
    </row>
    <row r="42" spans="1:11" ht="15" customHeight="1">
      <c r="A42" s="37" t="s">
        <v>39</v>
      </c>
      <c r="B42" s="24">
        <v>72</v>
      </c>
      <c r="C42" s="24">
        <v>991</v>
      </c>
      <c r="D42" s="24">
        <v>964</v>
      </c>
      <c r="E42" s="24">
        <v>9</v>
      </c>
      <c r="F42" s="24">
        <v>412</v>
      </c>
      <c r="G42" s="24">
        <v>402</v>
      </c>
      <c r="H42" s="24">
        <f t="shared" si="0"/>
        <v>81</v>
      </c>
      <c r="I42" s="24">
        <f t="shared" si="1"/>
        <v>2769</v>
      </c>
      <c r="J42" s="39">
        <f t="shared" si="2"/>
        <v>1.3291544280533631E-3</v>
      </c>
      <c r="K42" s="39">
        <f t="shared" si="3"/>
        <v>4.1695647073828398E-4</v>
      </c>
    </row>
    <row r="43" spans="1:11" ht="15" customHeight="1">
      <c r="A43" s="37" t="s">
        <v>47</v>
      </c>
      <c r="B43" s="24">
        <v>54</v>
      </c>
      <c r="C43" s="24">
        <v>709</v>
      </c>
      <c r="D43" s="24">
        <v>919</v>
      </c>
      <c r="E43" s="24"/>
      <c r="F43" s="24"/>
      <c r="G43" s="24"/>
      <c r="H43" s="24">
        <f t="shared" si="0"/>
        <v>54</v>
      </c>
      <c r="I43" s="24">
        <f t="shared" si="1"/>
        <v>1628</v>
      </c>
      <c r="J43" s="39">
        <f t="shared" si="2"/>
        <v>8.8610295203557542E-4</v>
      </c>
      <c r="K43" s="39">
        <f t="shared" si="3"/>
        <v>2.4514450500611281E-4</v>
      </c>
    </row>
    <row r="44" spans="1:11" ht="15" customHeight="1">
      <c r="A44" s="37" t="s">
        <v>40</v>
      </c>
      <c r="B44" s="24">
        <v>626</v>
      </c>
      <c r="C44" s="24">
        <v>32345</v>
      </c>
      <c r="D44" s="24">
        <v>29704</v>
      </c>
      <c r="E44" s="24">
        <v>2315</v>
      </c>
      <c r="F44" s="24">
        <v>171423</v>
      </c>
      <c r="G44" s="24">
        <v>138859</v>
      </c>
      <c r="H44" s="24">
        <f t="shared" si="0"/>
        <v>2941</v>
      </c>
      <c r="I44" s="24">
        <f t="shared" si="1"/>
        <v>372331</v>
      </c>
      <c r="J44" s="39">
        <f t="shared" si="2"/>
        <v>4.8259792258085688E-2</v>
      </c>
      <c r="K44" s="39">
        <f t="shared" si="3"/>
        <v>5.6065662588102569E-2</v>
      </c>
    </row>
    <row r="45" spans="1:11" ht="15" customHeight="1">
      <c r="A45" s="37" t="s">
        <v>41</v>
      </c>
      <c r="B45" s="24">
        <v>380</v>
      </c>
      <c r="C45" s="24">
        <v>13534</v>
      </c>
      <c r="D45" s="24">
        <v>10673</v>
      </c>
      <c r="E45" s="24"/>
      <c r="F45" s="24"/>
      <c r="G45" s="24"/>
      <c r="H45" s="24">
        <f t="shared" si="0"/>
        <v>380</v>
      </c>
      <c r="I45" s="24">
        <f t="shared" si="1"/>
        <v>24207</v>
      </c>
      <c r="J45" s="39">
        <f t="shared" si="2"/>
        <v>6.2355392921021975E-3</v>
      </c>
      <c r="K45" s="39">
        <f t="shared" si="3"/>
        <v>3.6450940004195162E-3</v>
      </c>
    </row>
    <row r="46" spans="1:11" ht="5" customHeight="1">
      <c r="A46" s="12"/>
      <c r="B46" s="16"/>
      <c r="C46" s="16"/>
      <c r="D46" s="16"/>
      <c r="E46" s="16"/>
      <c r="F46" s="16"/>
      <c r="G46" s="16"/>
      <c r="H46" s="16"/>
      <c r="I46" s="16"/>
      <c r="J46" s="30"/>
      <c r="K46" s="30"/>
    </row>
    <row r="47" spans="1:11" ht="15" customHeight="1">
      <c r="A47" s="23" t="s">
        <v>2</v>
      </c>
      <c r="B47" s="25">
        <f>SUM(B7:B45)</f>
        <v>20922</v>
      </c>
      <c r="C47" s="25">
        <f t="shared" ref="C47:G47" si="4">SUM(C7:C45)</f>
        <v>778947</v>
      </c>
      <c r="D47" s="25">
        <f t="shared" si="4"/>
        <v>775663</v>
      </c>
      <c r="E47" s="25">
        <f t="shared" si="4"/>
        <v>40019</v>
      </c>
      <c r="F47" s="25">
        <f t="shared" si="4"/>
        <v>2825115</v>
      </c>
      <c r="G47" s="25">
        <f t="shared" si="4"/>
        <v>2261256</v>
      </c>
      <c r="H47" s="25">
        <f>B47+E47</f>
        <v>60941</v>
      </c>
      <c r="I47" s="25">
        <f>C47+D47+F47+G47</f>
        <v>6640981</v>
      </c>
      <c r="J47" s="40">
        <f>SUM(J7:J45)</f>
        <v>1.0000000000000004</v>
      </c>
      <c r="K47" s="40">
        <f>SUM(K7:K45)</f>
        <v>1</v>
      </c>
    </row>
    <row r="48" spans="1:11" ht="5" customHeight="1">
      <c r="A48" s="12"/>
      <c r="B48" s="24"/>
      <c r="C48" s="24"/>
      <c r="D48" s="24"/>
      <c r="E48" s="24"/>
      <c r="F48" s="24"/>
      <c r="G48" s="24"/>
      <c r="H48" s="32"/>
      <c r="I48" s="32"/>
      <c r="J48" s="30"/>
      <c r="K48" s="30"/>
    </row>
    <row r="49" spans="1:11" ht="15" customHeight="1">
      <c r="A49" s="61" t="s">
        <v>77</v>
      </c>
      <c r="B49" s="24">
        <v>15425</v>
      </c>
      <c r="C49" s="24">
        <v>465460</v>
      </c>
      <c r="D49" s="24">
        <v>466912</v>
      </c>
      <c r="E49" s="24">
        <v>20384</v>
      </c>
      <c r="F49" s="24">
        <v>1144681</v>
      </c>
      <c r="G49" s="24">
        <v>683208</v>
      </c>
      <c r="H49" s="24">
        <f>B49+E49</f>
        <v>35809</v>
      </c>
      <c r="I49" s="24">
        <f>C49+D49+F49+G49</f>
        <v>2760261</v>
      </c>
      <c r="J49" s="30"/>
      <c r="K49" s="30"/>
    </row>
    <row r="50" spans="1:11" ht="15" customHeight="1">
      <c r="A50" s="61" t="s">
        <v>78</v>
      </c>
      <c r="B50" s="24">
        <f>B47</f>
        <v>20922</v>
      </c>
      <c r="C50" s="24">
        <f t="shared" ref="C50:I50" si="5">C47</f>
        <v>778947</v>
      </c>
      <c r="D50" s="24">
        <f t="shared" si="5"/>
        <v>775663</v>
      </c>
      <c r="E50" s="24">
        <f t="shared" si="5"/>
        <v>40019</v>
      </c>
      <c r="F50" s="24">
        <f t="shared" si="5"/>
        <v>2825115</v>
      </c>
      <c r="G50" s="24">
        <f t="shared" si="5"/>
        <v>2261256</v>
      </c>
      <c r="H50" s="24">
        <f t="shared" si="5"/>
        <v>60941</v>
      </c>
      <c r="I50" s="24">
        <f t="shared" si="5"/>
        <v>6640981</v>
      </c>
      <c r="J50" s="30"/>
      <c r="K50" s="30"/>
    </row>
    <row r="51" spans="1:11" ht="15" customHeight="1">
      <c r="A51" s="61" t="s">
        <v>79</v>
      </c>
      <c r="B51" s="22">
        <f>(B50-B49)/B49</f>
        <v>0.35636952998379257</v>
      </c>
      <c r="C51" s="22">
        <f t="shared" ref="C51:D51" si="6">(C50-C49)/C49</f>
        <v>0.67349933399217976</v>
      </c>
      <c r="D51" s="22">
        <f t="shared" si="6"/>
        <v>0.6612616510177507</v>
      </c>
      <c r="E51" s="22">
        <f>(E50-E49)/E49</f>
        <v>0.96325549450549453</v>
      </c>
      <c r="F51" s="22">
        <f t="shared" ref="F51" si="7">(F50-F49)/F49</f>
        <v>1.4680369465379437</v>
      </c>
      <c r="G51" s="22">
        <f t="shared" ref="G51:I51" si="8">(G50-G49)/G49</f>
        <v>2.3097621807707172</v>
      </c>
      <c r="H51" s="22">
        <f t="shared" si="8"/>
        <v>0.70183473428467702</v>
      </c>
      <c r="I51" s="22">
        <f t="shared" si="8"/>
        <v>1.4059250194093964</v>
      </c>
      <c r="J51" s="30"/>
      <c r="K51" s="30"/>
    </row>
    <row r="52" spans="1:11" ht="15" customHeight="1">
      <c r="A52" s="1"/>
    </row>
    <row r="53" spans="1:11" ht="15" customHeight="1">
      <c r="A53" s="1"/>
    </row>
    <row r="54" spans="1:11" ht="15" customHeight="1">
      <c r="A54" s="1"/>
    </row>
    <row r="55" spans="1:11" ht="15" customHeight="1">
      <c r="A55" s="1"/>
    </row>
    <row r="56" spans="1:11" ht="15" customHeight="1">
      <c r="A56" s="1"/>
    </row>
    <row r="57" spans="1:11" ht="15" customHeight="1">
      <c r="A57" s="1"/>
    </row>
    <row r="58" spans="1:11" ht="15" customHeight="1"/>
    <row r="59" spans="1:11" ht="15" customHeight="1">
      <c r="A59" s="4"/>
    </row>
    <row r="60" spans="1:11" ht="15" customHeight="1"/>
    <row r="61" spans="1:11" ht="15" customHeight="1">
      <c r="A61" s="4"/>
    </row>
    <row r="62" spans="1:11" ht="15" customHeight="1">
      <c r="A62" s="4"/>
    </row>
    <row r="63" spans="1:11" ht="15" customHeight="1">
      <c r="A63" s="4"/>
      <c r="B63" s="5"/>
      <c r="C63" s="5"/>
      <c r="D63" s="5"/>
      <c r="E63" s="5"/>
      <c r="F63" s="5"/>
      <c r="G63" s="5"/>
    </row>
    <row r="64" spans="1:11" ht="15" customHeight="1">
      <c r="A64" s="4"/>
      <c r="F64" s="7"/>
    </row>
    <row r="65" spans="1:9">
      <c r="F65" s="7"/>
    </row>
    <row r="66" spans="1:9" ht="13">
      <c r="A66" s="4"/>
      <c r="F66" s="7"/>
    </row>
    <row r="67" spans="1:9" ht="13">
      <c r="A67" s="4"/>
    </row>
    <row r="68" spans="1:9" ht="13">
      <c r="A68" s="4"/>
      <c r="B68" s="5"/>
      <c r="C68" s="5"/>
      <c r="D68" s="5"/>
      <c r="E68" s="5"/>
      <c r="F68" s="5"/>
      <c r="G68" s="5"/>
    </row>
    <row r="73" spans="1:9">
      <c r="I73" s="2" t="s">
        <v>5</v>
      </c>
    </row>
    <row r="74" spans="1:9" ht="13">
      <c r="B74" s="5"/>
      <c r="C74" s="5"/>
      <c r="D74" s="5"/>
      <c r="E74" s="5"/>
      <c r="F74" s="5"/>
      <c r="G74" s="5"/>
      <c r="H74" s="5"/>
    </row>
    <row r="78" spans="1:9">
      <c r="F78" s="2" t="s">
        <v>5</v>
      </c>
    </row>
    <row r="79" spans="1:9">
      <c r="C79" s="2" t="s">
        <v>5</v>
      </c>
    </row>
  </sheetData>
  <mergeCells count="6">
    <mergeCell ref="J4:K4"/>
    <mergeCell ref="H4:I4"/>
    <mergeCell ref="C5:D5"/>
    <mergeCell ref="F5:G5"/>
    <mergeCell ref="E4:G4"/>
    <mergeCell ref="B4:D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1026" r:id="rId4"/>
  </oleObjects>
</worksheet>
</file>

<file path=xl/worksheets/sheet8.xml><?xml version="1.0" encoding="utf-8"?>
<worksheet xmlns="http://schemas.openxmlformats.org/spreadsheetml/2006/main" xmlns:r="http://schemas.openxmlformats.org/officeDocument/2006/relationships">
  <sheetPr codeName="Φύλλο8"/>
  <dimension ref="A1:N74"/>
  <sheetViews>
    <sheetView zoomScale="80" workbookViewId="0">
      <pane ySplit="6" topLeftCell="A7" activePane="bottomLeft" state="frozen"/>
      <selection pane="bottomLeft" activeCell="C55" sqref="C55"/>
    </sheetView>
  </sheetViews>
  <sheetFormatPr defaultRowHeight="12.5"/>
  <cols>
    <col min="1" max="1" width="38.54296875" customWidth="1"/>
    <col min="2" max="11" width="13.6328125" customWidth="1"/>
  </cols>
  <sheetData>
    <row r="1" spans="1:11" ht="15" customHeight="1">
      <c r="A1" s="36" t="s">
        <v>54</v>
      </c>
      <c r="B1" s="11"/>
      <c r="C1" s="11"/>
      <c r="D1" s="11"/>
      <c r="E1" s="12"/>
      <c r="F1" s="52" t="s">
        <v>51</v>
      </c>
      <c r="H1" s="13"/>
      <c r="I1" s="13"/>
      <c r="J1" s="2"/>
      <c r="K1" s="2"/>
    </row>
    <row r="2" spans="1:11" ht="15" customHeight="1">
      <c r="A2" s="36" t="s">
        <v>53</v>
      </c>
      <c r="B2" s="12"/>
      <c r="C2" s="12"/>
      <c r="D2" s="12"/>
      <c r="E2" s="12"/>
      <c r="F2" s="53" t="s">
        <v>81</v>
      </c>
      <c r="H2" s="13"/>
      <c r="I2" s="13"/>
      <c r="J2" s="2"/>
      <c r="K2" s="2"/>
    </row>
    <row r="3" spans="1:11" ht="15" customHeight="1">
      <c r="A3" s="43" t="s">
        <v>55</v>
      </c>
      <c r="B3" s="20"/>
      <c r="C3" s="21"/>
      <c r="D3" s="20"/>
      <c r="E3" s="20"/>
      <c r="F3" s="54" t="s">
        <v>80</v>
      </c>
      <c r="G3" s="20"/>
      <c r="H3" s="13"/>
      <c r="I3" s="13"/>
      <c r="J3" s="27"/>
      <c r="K3" s="27"/>
    </row>
    <row r="4" spans="1:11" ht="15" customHeight="1">
      <c r="A4" s="46"/>
      <c r="B4" s="80" t="s">
        <v>0</v>
      </c>
      <c r="C4" s="81"/>
      <c r="D4" s="82"/>
      <c r="E4" s="80" t="s">
        <v>52</v>
      </c>
      <c r="F4" s="81"/>
      <c r="G4" s="82"/>
      <c r="H4" s="78" t="s">
        <v>49</v>
      </c>
      <c r="I4" s="79"/>
      <c r="J4" s="78" t="s">
        <v>50</v>
      </c>
      <c r="K4" s="78"/>
    </row>
    <row r="5" spans="1:11" ht="15" customHeight="1">
      <c r="A5" s="47" t="s">
        <v>46</v>
      </c>
      <c r="B5" s="44" t="s">
        <v>43</v>
      </c>
      <c r="C5" s="78" t="s">
        <v>1</v>
      </c>
      <c r="D5" s="79"/>
      <c r="E5" s="44" t="s">
        <v>43</v>
      </c>
      <c r="F5" s="78" t="s">
        <v>1</v>
      </c>
      <c r="G5" s="79"/>
      <c r="H5" s="44" t="s">
        <v>43</v>
      </c>
      <c r="I5" s="47" t="s">
        <v>1</v>
      </c>
      <c r="J5" s="35" t="s">
        <v>43</v>
      </c>
      <c r="K5" s="35" t="s">
        <v>1</v>
      </c>
    </row>
    <row r="6" spans="1:11" ht="15" customHeight="1">
      <c r="A6" s="46"/>
      <c r="B6" s="44" t="s">
        <v>48</v>
      </c>
      <c r="C6" s="44" t="s">
        <v>44</v>
      </c>
      <c r="D6" s="47" t="s">
        <v>45</v>
      </c>
      <c r="E6" s="44" t="s">
        <v>48</v>
      </c>
      <c r="F6" s="44" t="s">
        <v>44</v>
      </c>
      <c r="G6" s="47" t="s">
        <v>45</v>
      </c>
      <c r="H6" s="44" t="s">
        <v>48</v>
      </c>
      <c r="I6" s="47" t="s">
        <v>48</v>
      </c>
      <c r="J6" s="44" t="s">
        <v>48</v>
      </c>
      <c r="K6" s="44" t="s">
        <v>48</v>
      </c>
    </row>
    <row r="7" spans="1:11" ht="15" customHeight="1">
      <c r="A7" s="37" t="s">
        <v>42</v>
      </c>
      <c r="B7" s="24">
        <v>9220</v>
      </c>
      <c r="C7" s="24">
        <v>386685</v>
      </c>
      <c r="D7" s="24">
        <v>348211</v>
      </c>
      <c r="E7" s="24">
        <v>12025</v>
      </c>
      <c r="F7" s="24">
        <v>634739</v>
      </c>
      <c r="G7" s="24">
        <v>727851</v>
      </c>
      <c r="H7" s="24">
        <f t="shared" ref="H7:H45" si="0">B7+E7</f>
        <v>21245</v>
      </c>
      <c r="I7" s="24">
        <f t="shared" ref="I7:I45" si="1">C7+D7+F7+G7</f>
        <v>2097486</v>
      </c>
      <c r="J7" s="39">
        <f>H7/$H$47</f>
        <v>0.29818380866831351</v>
      </c>
      <c r="K7" s="39">
        <f>I7/$I$47</f>
        <v>0.26012823322329121</v>
      </c>
    </row>
    <row r="8" spans="1:11" ht="15" customHeight="1">
      <c r="A8" s="37" t="s">
        <v>7</v>
      </c>
      <c r="B8" s="24">
        <v>97</v>
      </c>
      <c r="C8" s="24">
        <v>285</v>
      </c>
      <c r="D8" s="24">
        <v>314</v>
      </c>
      <c r="E8" s="24">
        <v>1017</v>
      </c>
      <c r="F8" s="24">
        <v>52227</v>
      </c>
      <c r="G8" s="24">
        <v>55489</v>
      </c>
      <c r="H8" s="24">
        <f t="shared" si="0"/>
        <v>1114</v>
      </c>
      <c r="I8" s="24">
        <f t="shared" si="1"/>
        <v>108315</v>
      </c>
      <c r="J8" s="39">
        <f t="shared" ref="J8:J45" si="2">H8/$H$47</f>
        <v>1.56355266112733E-2</v>
      </c>
      <c r="K8" s="39">
        <f t="shared" ref="K8:K45" si="3">I8/$I$47</f>
        <v>1.34331240263729E-2</v>
      </c>
    </row>
    <row r="9" spans="1:11" ht="15" customHeight="1">
      <c r="A9" s="37" t="s">
        <v>15</v>
      </c>
      <c r="B9" s="24">
        <v>249</v>
      </c>
      <c r="C9" s="24">
        <v>9891</v>
      </c>
      <c r="D9" s="24">
        <v>11357</v>
      </c>
      <c r="E9" s="24">
        <v>8</v>
      </c>
      <c r="F9" s="24">
        <v>393</v>
      </c>
      <c r="G9" s="24">
        <v>393</v>
      </c>
      <c r="H9" s="24">
        <f t="shared" si="0"/>
        <v>257</v>
      </c>
      <c r="I9" s="24">
        <f t="shared" si="1"/>
        <v>22034</v>
      </c>
      <c r="J9" s="39">
        <f t="shared" si="2"/>
        <v>3.6071187963170894E-3</v>
      </c>
      <c r="K9" s="39">
        <f t="shared" si="3"/>
        <v>2.7326358749674606E-3</v>
      </c>
    </row>
    <row r="10" spans="1:11" ht="15" customHeight="1">
      <c r="A10" s="37" t="s">
        <v>6</v>
      </c>
      <c r="B10" s="24">
        <v>24</v>
      </c>
      <c r="C10" s="24">
        <v>100</v>
      </c>
      <c r="D10" s="24">
        <v>285</v>
      </c>
      <c r="E10" s="24">
        <v>138</v>
      </c>
      <c r="F10" s="24">
        <v>8226</v>
      </c>
      <c r="G10" s="24">
        <v>8811</v>
      </c>
      <c r="H10" s="24">
        <f t="shared" si="0"/>
        <v>162</v>
      </c>
      <c r="I10" s="24">
        <f t="shared" si="1"/>
        <v>17422</v>
      </c>
      <c r="J10" s="39">
        <f t="shared" si="2"/>
        <v>2.2737480350325623E-3</v>
      </c>
      <c r="K10" s="39">
        <f t="shared" si="3"/>
        <v>2.1606599897287418E-3</v>
      </c>
    </row>
    <row r="11" spans="1:11" ht="15" customHeight="1">
      <c r="A11" s="37" t="s">
        <v>8</v>
      </c>
      <c r="B11" s="24">
        <v>100</v>
      </c>
      <c r="C11" s="24">
        <v>1728</v>
      </c>
      <c r="D11" s="24">
        <v>1928</v>
      </c>
      <c r="E11" s="24"/>
      <c r="F11" s="24"/>
      <c r="G11" s="24"/>
      <c r="H11" s="24">
        <f t="shared" si="0"/>
        <v>100</v>
      </c>
      <c r="I11" s="24">
        <f t="shared" si="1"/>
        <v>3656</v>
      </c>
      <c r="J11" s="39">
        <f t="shared" si="2"/>
        <v>1.4035481697731865E-3</v>
      </c>
      <c r="K11" s="39">
        <f t="shared" si="3"/>
        <v>4.5341366791690278E-4</v>
      </c>
    </row>
    <row r="12" spans="1:11" ht="15" customHeight="1">
      <c r="A12" s="37" t="s">
        <v>14</v>
      </c>
      <c r="B12" s="24">
        <v>237</v>
      </c>
      <c r="C12" s="24">
        <v>6905</v>
      </c>
      <c r="D12" s="24">
        <v>7719</v>
      </c>
      <c r="E12" s="24">
        <v>2263</v>
      </c>
      <c r="F12" s="24">
        <v>151423</v>
      </c>
      <c r="G12" s="24">
        <v>156550</v>
      </c>
      <c r="H12" s="24">
        <f t="shared" si="0"/>
        <v>2500</v>
      </c>
      <c r="I12" s="24">
        <f t="shared" si="1"/>
        <v>322597</v>
      </c>
      <c r="J12" s="39">
        <f t="shared" si="2"/>
        <v>3.5088704244329666E-2</v>
      </c>
      <c r="K12" s="39">
        <f t="shared" si="3"/>
        <v>4.0008175336156748E-2</v>
      </c>
    </row>
    <row r="13" spans="1:11" ht="15" customHeight="1">
      <c r="A13" s="37" t="s">
        <v>13</v>
      </c>
      <c r="B13" s="24">
        <v>920</v>
      </c>
      <c r="C13" s="24">
        <v>48676</v>
      </c>
      <c r="D13" s="24">
        <v>53811</v>
      </c>
      <c r="E13" s="24">
        <v>7624</v>
      </c>
      <c r="F13" s="24">
        <v>566539</v>
      </c>
      <c r="G13" s="24">
        <v>598638</v>
      </c>
      <c r="H13" s="24">
        <f t="shared" si="0"/>
        <v>8544</v>
      </c>
      <c r="I13" s="24">
        <f t="shared" si="1"/>
        <v>1267664</v>
      </c>
      <c r="J13" s="39">
        <f t="shared" si="2"/>
        <v>0.11991915562542106</v>
      </c>
      <c r="K13" s="39">
        <f t="shared" si="3"/>
        <v>0.15721449232117413</v>
      </c>
    </row>
    <row r="14" spans="1:11" ht="15" customHeight="1">
      <c r="A14" s="37" t="s">
        <v>12</v>
      </c>
      <c r="B14" s="24">
        <v>1774</v>
      </c>
      <c r="C14" s="24">
        <v>89910</v>
      </c>
      <c r="D14" s="24">
        <v>91465</v>
      </c>
      <c r="E14" s="24">
        <v>3630</v>
      </c>
      <c r="F14" s="24">
        <v>209403</v>
      </c>
      <c r="G14" s="24">
        <v>239756</v>
      </c>
      <c r="H14" s="24">
        <f t="shared" si="0"/>
        <v>5404</v>
      </c>
      <c r="I14" s="24">
        <f t="shared" si="1"/>
        <v>630534</v>
      </c>
      <c r="J14" s="39">
        <f t="shared" si="2"/>
        <v>7.5847743094543008E-2</v>
      </c>
      <c r="K14" s="39">
        <f t="shared" si="3"/>
        <v>7.8198231314637962E-2</v>
      </c>
    </row>
    <row r="15" spans="1:11" ht="15" customHeight="1">
      <c r="A15" s="37" t="s">
        <v>11</v>
      </c>
      <c r="B15" s="24">
        <v>87</v>
      </c>
      <c r="C15" s="24">
        <v>4364</v>
      </c>
      <c r="D15" s="24">
        <v>4912</v>
      </c>
      <c r="E15" s="24"/>
      <c r="F15" s="24"/>
      <c r="G15" s="24"/>
      <c r="H15" s="24">
        <f t="shared" si="0"/>
        <v>87</v>
      </c>
      <c r="I15" s="24">
        <f t="shared" si="1"/>
        <v>9276</v>
      </c>
      <c r="J15" s="39">
        <f t="shared" si="2"/>
        <v>1.2210869077026723E-3</v>
      </c>
      <c r="K15" s="39">
        <f t="shared" si="3"/>
        <v>1.1504007613777872E-3</v>
      </c>
    </row>
    <row r="16" spans="1:11" ht="15" customHeight="1">
      <c r="A16" s="37" t="s">
        <v>10</v>
      </c>
      <c r="B16" s="24">
        <v>96</v>
      </c>
      <c r="C16" s="24">
        <v>2947</v>
      </c>
      <c r="D16" s="24">
        <v>3117</v>
      </c>
      <c r="E16" s="24">
        <v>40</v>
      </c>
      <c r="F16" s="24">
        <v>2429</v>
      </c>
      <c r="G16" s="24">
        <v>2746</v>
      </c>
      <c r="H16" s="24">
        <f t="shared" si="0"/>
        <v>136</v>
      </c>
      <c r="I16" s="24">
        <f t="shared" si="1"/>
        <v>11239</v>
      </c>
      <c r="J16" s="39">
        <f t="shared" si="2"/>
        <v>1.9088255108915338E-3</v>
      </c>
      <c r="K16" s="39">
        <f t="shared" si="3"/>
        <v>1.3938501678659929E-3</v>
      </c>
    </row>
    <row r="17" spans="1:14" ht="15" customHeight="1">
      <c r="A17" s="37" t="s">
        <v>16</v>
      </c>
      <c r="B17" s="24">
        <v>84</v>
      </c>
      <c r="C17" s="24">
        <v>1930</v>
      </c>
      <c r="D17" s="24">
        <v>2171</v>
      </c>
      <c r="E17" s="24">
        <v>286</v>
      </c>
      <c r="F17" s="24">
        <v>17492</v>
      </c>
      <c r="G17" s="24">
        <v>20063</v>
      </c>
      <c r="H17" s="24">
        <f t="shared" si="0"/>
        <v>370</v>
      </c>
      <c r="I17" s="24">
        <f t="shared" si="1"/>
        <v>41656</v>
      </c>
      <c r="J17" s="39">
        <f t="shared" si="2"/>
        <v>5.1931282281607906E-3</v>
      </c>
      <c r="K17" s="39">
        <f t="shared" si="3"/>
        <v>5.1661377874033104E-3</v>
      </c>
    </row>
    <row r="18" spans="1:14" ht="15" customHeight="1">
      <c r="A18" s="37" t="s">
        <v>17</v>
      </c>
      <c r="B18" s="24">
        <v>54</v>
      </c>
      <c r="C18" s="24">
        <v>1534</v>
      </c>
      <c r="D18" s="24">
        <v>1663</v>
      </c>
      <c r="E18" s="24">
        <v>434</v>
      </c>
      <c r="F18" s="24">
        <v>21302</v>
      </c>
      <c r="G18" s="24">
        <v>23376</v>
      </c>
      <c r="H18" s="24">
        <f t="shared" si="0"/>
        <v>488</v>
      </c>
      <c r="I18" s="24">
        <f t="shared" si="1"/>
        <v>47875</v>
      </c>
      <c r="J18" s="39">
        <f t="shared" si="2"/>
        <v>6.8493150684931503E-3</v>
      </c>
      <c r="K18" s="39">
        <f t="shared" si="3"/>
        <v>5.9374122952739932E-3</v>
      </c>
      <c r="N18" s="45"/>
    </row>
    <row r="19" spans="1:14" ht="15" customHeight="1">
      <c r="A19" s="37" t="s">
        <v>4</v>
      </c>
      <c r="B19" s="24">
        <v>110</v>
      </c>
      <c r="C19" s="24">
        <v>885</v>
      </c>
      <c r="D19" s="24">
        <v>1075</v>
      </c>
      <c r="E19" s="24"/>
      <c r="F19" s="24"/>
      <c r="G19" s="24"/>
      <c r="H19" s="24">
        <f t="shared" si="0"/>
        <v>110</v>
      </c>
      <c r="I19" s="24">
        <f t="shared" si="1"/>
        <v>1960</v>
      </c>
      <c r="J19" s="39">
        <f t="shared" si="2"/>
        <v>1.5439029867505053E-3</v>
      </c>
      <c r="K19" s="39">
        <f t="shared" si="3"/>
        <v>2.4307734932087785E-4</v>
      </c>
    </row>
    <row r="20" spans="1:14" ht="15" customHeight="1">
      <c r="A20" s="37" t="s">
        <v>18</v>
      </c>
      <c r="B20" s="24">
        <v>250</v>
      </c>
      <c r="C20" s="24">
        <v>5720</v>
      </c>
      <c r="D20" s="24">
        <v>6938</v>
      </c>
      <c r="E20" s="24">
        <v>272</v>
      </c>
      <c r="F20" s="24">
        <v>14719</v>
      </c>
      <c r="G20" s="24">
        <v>15268</v>
      </c>
      <c r="H20" s="24">
        <f t="shared" si="0"/>
        <v>522</v>
      </c>
      <c r="I20" s="24">
        <f t="shared" si="1"/>
        <v>42645</v>
      </c>
      <c r="J20" s="39">
        <f t="shared" si="2"/>
        <v>7.3265214462160345E-3</v>
      </c>
      <c r="K20" s="39">
        <f t="shared" si="3"/>
        <v>5.2887926335657325E-3</v>
      </c>
    </row>
    <row r="21" spans="1:14" ht="15" customHeight="1">
      <c r="A21" s="37" t="s">
        <v>19</v>
      </c>
      <c r="B21" s="24">
        <v>64</v>
      </c>
      <c r="C21" s="24">
        <v>280</v>
      </c>
      <c r="D21" s="24">
        <v>283</v>
      </c>
      <c r="E21" s="24"/>
      <c r="F21" s="24"/>
      <c r="G21" s="24"/>
      <c r="H21" s="24">
        <f t="shared" si="0"/>
        <v>64</v>
      </c>
      <c r="I21" s="24">
        <f t="shared" si="1"/>
        <v>563</v>
      </c>
      <c r="J21" s="39">
        <f t="shared" si="2"/>
        <v>8.9827082865483947E-4</v>
      </c>
      <c r="K21" s="39">
        <f t="shared" si="3"/>
        <v>6.9822728401864402E-5</v>
      </c>
    </row>
    <row r="22" spans="1:14" ht="15" customHeight="1">
      <c r="A22" s="37" t="s">
        <v>20</v>
      </c>
      <c r="B22" s="24">
        <v>56</v>
      </c>
      <c r="C22" s="24">
        <v>659</v>
      </c>
      <c r="D22" s="24">
        <v>654</v>
      </c>
      <c r="E22" s="24"/>
      <c r="F22" s="24"/>
      <c r="G22" s="24"/>
      <c r="H22" s="24">
        <f t="shared" si="0"/>
        <v>56</v>
      </c>
      <c r="I22" s="24">
        <f t="shared" si="1"/>
        <v>1313</v>
      </c>
      <c r="J22" s="39">
        <f t="shared" si="2"/>
        <v>7.8598697507298451E-4</v>
      </c>
      <c r="K22" s="39">
        <f t="shared" si="3"/>
        <v>1.6283702023383296E-4</v>
      </c>
    </row>
    <row r="23" spans="1:14" ht="15" customHeight="1">
      <c r="A23" s="37" t="s">
        <v>21</v>
      </c>
      <c r="B23" s="24">
        <v>26</v>
      </c>
      <c r="C23" s="24">
        <v>115</v>
      </c>
      <c r="D23" s="24">
        <v>218</v>
      </c>
      <c r="E23" s="24"/>
      <c r="F23" s="24"/>
      <c r="G23" s="24"/>
      <c r="H23" s="24">
        <f t="shared" si="0"/>
        <v>26</v>
      </c>
      <c r="I23" s="24">
        <f t="shared" si="1"/>
        <v>333</v>
      </c>
      <c r="J23" s="39">
        <f t="shared" si="2"/>
        <v>3.6492252414102854E-4</v>
      </c>
      <c r="K23" s="39">
        <f t="shared" si="3"/>
        <v>4.1298345573394041E-5</v>
      </c>
    </row>
    <row r="24" spans="1:14" ht="15" customHeight="1">
      <c r="A24" s="37" t="s">
        <v>22</v>
      </c>
      <c r="B24" s="24">
        <v>421</v>
      </c>
      <c r="C24" s="24">
        <v>19081</v>
      </c>
      <c r="D24" s="24">
        <v>19445</v>
      </c>
      <c r="E24" s="24">
        <v>4115</v>
      </c>
      <c r="F24" s="24">
        <v>268428</v>
      </c>
      <c r="G24" s="24">
        <v>286571</v>
      </c>
      <c r="H24" s="24">
        <f t="shared" si="0"/>
        <v>4536</v>
      </c>
      <c r="I24" s="24">
        <f t="shared" si="1"/>
        <v>593525</v>
      </c>
      <c r="J24" s="39">
        <f t="shared" si="2"/>
        <v>6.3664944980911742E-2</v>
      </c>
      <c r="K24" s="39">
        <f t="shared" si="3"/>
        <v>7.3608410079425521E-2</v>
      </c>
    </row>
    <row r="25" spans="1:14" ht="15" customHeight="1">
      <c r="A25" s="37" t="s">
        <v>23</v>
      </c>
      <c r="B25" s="24">
        <v>249</v>
      </c>
      <c r="C25" s="24">
        <v>6445</v>
      </c>
      <c r="D25" s="24">
        <v>7279</v>
      </c>
      <c r="E25" s="24">
        <v>874</v>
      </c>
      <c r="F25" s="24">
        <v>43807</v>
      </c>
      <c r="G25" s="24">
        <v>43966</v>
      </c>
      <c r="H25" s="24">
        <f t="shared" si="0"/>
        <v>1123</v>
      </c>
      <c r="I25" s="24">
        <f t="shared" si="1"/>
        <v>101497</v>
      </c>
      <c r="J25" s="39">
        <f t="shared" si="2"/>
        <v>1.5761845946552885E-2</v>
      </c>
      <c r="K25" s="39">
        <f t="shared" si="3"/>
        <v>1.2587562104092419E-2</v>
      </c>
    </row>
    <row r="26" spans="1:14" ht="15" customHeight="1">
      <c r="A26" s="37" t="s">
        <v>24</v>
      </c>
      <c r="B26" s="24">
        <v>24</v>
      </c>
      <c r="C26" s="24">
        <v>89</v>
      </c>
      <c r="D26" s="24">
        <v>147</v>
      </c>
      <c r="E26" s="24"/>
      <c r="F26" s="24"/>
      <c r="G26" s="24"/>
      <c r="H26" s="24">
        <f t="shared" si="0"/>
        <v>24</v>
      </c>
      <c r="I26" s="24">
        <f t="shared" si="1"/>
        <v>236</v>
      </c>
      <c r="J26" s="39">
        <f t="shared" si="2"/>
        <v>3.3685156074556477E-4</v>
      </c>
      <c r="K26" s="39">
        <f t="shared" si="3"/>
        <v>2.9268497163126109E-5</v>
      </c>
    </row>
    <row r="27" spans="1:14" ht="15" customHeight="1">
      <c r="A27" s="37" t="s">
        <v>25</v>
      </c>
      <c r="B27" s="24">
        <v>118</v>
      </c>
      <c r="C27" s="24">
        <v>2689</v>
      </c>
      <c r="D27" s="24">
        <v>3208</v>
      </c>
      <c r="E27" s="24"/>
      <c r="F27" s="24"/>
      <c r="G27" s="24"/>
      <c r="H27" s="24">
        <f t="shared" si="0"/>
        <v>118</v>
      </c>
      <c r="I27" s="24">
        <f t="shared" si="1"/>
        <v>5897</v>
      </c>
      <c r="J27" s="39">
        <f t="shared" si="2"/>
        <v>1.6561868403323602E-3</v>
      </c>
      <c r="K27" s="39">
        <f t="shared" si="3"/>
        <v>7.3134037191082486E-4</v>
      </c>
    </row>
    <row r="28" spans="1:14" ht="15" customHeight="1">
      <c r="A28" s="37" t="s">
        <v>26</v>
      </c>
      <c r="B28" s="24">
        <v>419</v>
      </c>
      <c r="C28" s="24">
        <v>12928</v>
      </c>
      <c r="D28" s="24">
        <v>14291</v>
      </c>
      <c r="E28" s="24">
        <v>2729</v>
      </c>
      <c r="F28" s="24">
        <v>187858</v>
      </c>
      <c r="G28" s="24">
        <v>200768</v>
      </c>
      <c r="H28" s="24">
        <f t="shared" si="0"/>
        <v>3148</v>
      </c>
      <c r="I28" s="24">
        <f t="shared" si="1"/>
        <v>415845</v>
      </c>
      <c r="J28" s="39">
        <f t="shared" si="2"/>
        <v>4.4183696384459917E-2</v>
      </c>
      <c r="K28" s="39">
        <f t="shared" si="3"/>
        <v>5.1572704249153292E-2</v>
      </c>
    </row>
    <row r="29" spans="1:14" ht="15" customHeight="1">
      <c r="A29" s="37" t="s">
        <v>27</v>
      </c>
      <c r="B29" s="24">
        <v>154</v>
      </c>
      <c r="C29" s="24">
        <v>1018</v>
      </c>
      <c r="D29" s="24">
        <v>1081</v>
      </c>
      <c r="E29" s="24"/>
      <c r="F29" s="24"/>
      <c r="G29" s="24"/>
      <c r="H29" s="24">
        <f t="shared" si="0"/>
        <v>154</v>
      </c>
      <c r="I29" s="24">
        <f t="shared" si="1"/>
        <v>2099</v>
      </c>
      <c r="J29" s="39">
        <f t="shared" si="2"/>
        <v>2.1614641814507074E-3</v>
      </c>
      <c r="K29" s="39">
        <f t="shared" si="3"/>
        <v>2.6031599807373602E-4</v>
      </c>
    </row>
    <row r="30" spans="1:14" ht="15" customHeight="1">
      <c r="A30" s="37" t="s">
        <v>28</v>
      </c>
      <c r="B30" s="24">
        <v>305</v>
      </c>
      <c r="C30" s="24">
        <v>6624</v>
      </c>
      <c r="D30" s="24">
        <v>7808</v>
      </c>
      <c r="E30" s="24">
        <v>27</v>
      </c>
      <c r="F30" s="24">
        <v>868</v>
      </c>
      <c r="G30" s="24">
        <v>935</v>
      </c>
      <c r="H30" s="24">
        <f t="shared" si="0"/>
        <v>332</v>
      </c>
      <c r="I30" s="24">
        <f t="shared" si="1"/>
        <v>16235</v>
      </c>
      <c r="J30" s="39">
        <f t="shared" si="2"/>
        <v>4.6597799236469794E-3</v>
      </c>
      <c r="K30" s="39">
        <f t="shared" si="3"/>
        <v>2.0134493705226794E-3</v>
      </c>
    </row>
    <row r="31" spans="1:14" ht="15" customHeight="1">
      <c r="A31" s="37" t="s">
        <v>29</v>
      </c>
      <c r="B31" s="24">
        <v>382</v>
      </c>
      <c r="C31" s="24">
        <v>7038</v>
      </c>
      <c r="D31" s="24">
        <v>6818</v>
      </c>
      <c r="E31" s="24"/>
      <c r="F31" s="24"/>
      <c r="G31" s="24"/>
      <c r="H31" s="24">
        <f t="shared" si="0"/>
        <v>382</v>
      </c>
      <c r="I31" s="24">
        <f t="shared" si="1"/>
        <v>13856</v>
      </c>
      <c r="J31" s="39">
        <f t="shared" si="2"/>
        <v>5.3615540085335733E-3</v>
      </c>
      <c r="K31" s="39">
        <f t="shared" si="3"/>
        <v>1.7184080368316753E-3</v>
      </c>
    </row>
    <row r="32" spans="1:14" ht="15" customHeight="1">
      <c r="A32" s="37" t="s">
        <v>30</v>
      </c>
      <c r="B32" s="24">
        <v>863</v>
      </c>
      <c r="C32" s="24">
        <v>32264</v>
      </c>
      <c r="D32" s="24">
        <v>34944</v>
      </c>
      <c r="E32" s="24">
        <v>2674</v>
      </c>
      <c r="F32" s="24">
        <v>115531</v>
      </c>
      <c r="G32" s="24">
        <v>130297</v>
      </c>
      <c r="H32" s="24">
        <f t="shared" si="0"/>
        <v>3537</v>
      </c>
      <c r="I32" s="24">
        <f t="shared" si="1"/>
        <v>313036</v>
      </c>
      <c r="J32" s="39">
        <f t="shared" si="2"/>
        <v>4.9643498764877614E-2</v>
      </c>
      <c r="K32" s="39">
        <f t="shared" si="3"/>
        <v>3.8822429143882814E-2</v>
      </c>
    </row>
    <row r="33" spans="1:11" ht="15" customHeight="1">
      <c r="A33" s="37" t="s">
        <v>31</v>
      </c>
      <c r="B33" s="24">
        <v>451</v>
      </c>
      <c r="C33" s="24">
        <v>16244</v>
      </c>
      <c r="D33" s="24">
        <v>19083</v>
      </c>
      <c r="E33" s="24">
        <v>114</v>
      </c>
      <c r="F33" s="24">
        <v>6929</v>
      </c>
      <c r="G33" s="24">
        <v>6806</v>
      </c>
      <c r="H33" s="24">
        <f t="shared" si="0"/>
        <v>565</v>
      </c>
      <c r="I33" s="24">
        <f t="shared" si="1"/>
        <v>49062</v>
      </c>
      <c r="J33" s="39">
        <f t="shared" si="2"/>
        <v>7.9300471592185038E-3</v>
      </c>
      <c r="K33" s="39">
        <f t="shared" si="3"/>
        <v>6.0846229144800555E-3</v>
      </c>
    </row>
    <row r="34" spans="1:11" ht="15" customHeight="1">
      <c r="A34" s="37" t="s">
        <v>32</v>
      </c>
      <c r="B34" s="24">
        <v>488</v>
      </c>
      <c r="C34" s="24">
        <v>9144</v>
      </c>
      <c r="D34" s="24">
        <v>9353</v>
      </c>
      <c r="E34" s="24"/>
      <c r="F34" s="24"/>
      <c r="G34" s="24"/>
      <c r="H34" s="24">
        <f t="shared" si="0"/>
        <v>488</v>
      </c>
      <c r="I34" s="24">
        <f t="shared" si="1"/>
        <v>18497</v>
      </c>
      <c r="J34" s="39">
        <f t="shared" si="2"/>
        <v>6.8493150684931503E-3</v>
      </c>
      <c r="K34" s="39">
        <f t="shared" si="3"/>
        <v>2.2939804746878968E-3</v>
      </c>
    </row>
    <row r="35" spans="1:11" ht="15" customHeight="1">
      <c r="A35" s="37" t="s">
        <v>9</v>
      </c>
      <c r="B35" s="24">
        <v>19</v>
      </c>
      <c r="C35" s="24">
        <v>399</v>
      </c>
      <c r="D35" s="24">
        <v>381</v>
      </c>
      <c r="E35" s="24">
        <v>34</v>
      </c>
      <c r="F35" s="24">
        <v>1972</v>
      </c>
      <c r="G35" s="24">
        <v>1994</v>
      </c>
      <c r="H35" s="24">
        <f t="shared" si="0"/>
        <v>53</v>
      </c>
      <c r="I35" s="24">
        <f t="shared" si="1"/>
        <v>4746</v>
      </c>
      <c r="J35" s="39">
        <f t="shared" si="2"/>
        <v>7.4388052997978894E-4</v>
      </c>
      <c r="K35" s="39">
        <f t="shared" si="3"/>
        <v>5.8859443871269704E-4</v>
      </c>
    </row>
    <row r="36" spans="1:11" ht="15" customHeight="1">
      <c r="A36" s="37" t="s">
        <v>33</v>
      </c>
      <c r="B36" s="24">
        <v>702</v>
      </c>
      <c r="C36" s="24">
        <v>21524</v>
      </c>
      <c r="D36" s="24">
        <v>24011</v>
      </c>
      <c r="E36" s="24">
        <v>16</v>
      </c>
      <c r="F36" s="24">
        <v>434</v>
      </c>
      <c r="G36" s="24">
        <v>463</v>
      </c>
      <c r="H36" s="24">
        <f t="shared" si="0"/>
        <v>718</v>
      </c>
      <c r="I36" s="24">
        <f t="shared" si="1"/>
        <v>46432</v>
      </c>
      <c r="J36" s="39">
        <f t="shared" si="2"/>
        <v>1.007747585897148E-2</v>
      </c>
      <c r="K36" s="39">
        <f t="shared" si="3"/>
        <v>5.7584527977892859E-3</v>
      </c>
    </row>
    <row r="37" spans="1:11" ht="15" customHeight="1">
      <c r="A37" s="37" t="s">
        <v>34</v>
      </c>
      <c r="B37" s="24">
        <v>819</v>
      </c>
      <c r="C37" s="24">
        <v>41259</v>
      </c>
      <c r="D37" s="24">
        <v>43839</v>
      </c>
      <c r="E37" s="24">
        <v>5251</v>
      </c>
      <c r="F37" s="24">
        <v>376416</v>
      </c>
      <c r="G37" s="24">
        <v>399667</v>
      </c>
      <c r="H37" s="24">
        <f t="shared" si="0"/>
        <v>6070</v>
      </c>
      <c r="I37" s="24">
        <f t="shared" si="1"/>
        <v>861181</v>
      </c>
      <c r="J37" s="39">
        <f t="shared" si="2"/>
        <v>8.5195373905232422E-2</v>
      </c>
      <c r="K37" s="39">
        <f t="shared" si="3"/>
        <v>0.10680285447219535</v>
      </c>
    </row>
    <row r="38" spans="1:11" ht="15" customHeight="1">
      <c r="A38" s="37" t="s">
        <v>35</v>
      </c>
      <c r="B38" s="24">
        <v>390</v>
      </c>
      <c r="C38" s="24">
        <v>9338</v>
      </c>
      <c r="D38" s="24">
        <v>10491</v>
      </c>
      <c r="E38" s="24">
        <v>306</v>
      </c>
      <c r="F38" s="24">
        <v>19623</v>
      </c>
      <c r="G38" s="24">
        <v>20345</v>
      </c>
      <c r="H38" s="24">
        <f t="shared" si="0"/>
        <v>696</v>
      </c>
      <c r="I38" s="24">
        <f t="shared" si="1"/>
        <v>59797</v>
      </c>
      <c r="J38" s="39">
        <f t="shared" si="2"/>
        <v>9.7686952616213782E-3</v>
      </c>
      <c r="K38" s="39">
        <f t="shared" si="3"/>
        <v>7.4159674782349654E-3</v>
      </c>
    </row>
    <row r="39" spans="1:11" ht="15" customHeight="1">
      <c r="A39" s="37" t="s">
        <v>36</v>
      </c>
      <c r="B39" s="24">
        <v>1113</v>
      </c>
      <c r="C39" s="24">
        <v>55808</v>
      </c>
      <c r="D39" s="24">
        <v>58247</v>
      </c>
      <c r="E39" s="24">
        <v>2397</v>
      </c>
      <c r="F39" s="24">
        <v>136523</v>
      </c>
      <c r="G39" s="24">
        <v>148068</v>
      </c>
      <c r="H39" s="24">
        <f t="shared" si="0"/>
        <v>3510</v>
      </c>
      <c r="I39" s="24">
        <f t="shared" si="1"/>
        <v>398646</v>
      </c>
      <c r="J39" s="39">
        <f t="shared" si="2"/>
        <v>4.9264540759038848E-2</v>
      </c>
      <c r="K39" s="39">
        <f t="shared" si="3"/>
        <v>4.9439700508862587E-2</v>
      </c>
    </row>
    <row r="40" spans="1:11" ht="15" customHeight="1">
      <c r="A40" s="37" t="s">
        <v>37</v>
      </c>
      <c r="B40" s="24">
        <v>56</v>
      </c>
      <c r="C40" s="24">
        <v>1646</v>
      </c>
      <c r="D40" s="24">
        <v>1806</v>
      </c>
      <c r="E40" s="24"/>
      <c r="F40" s="24"/>
      <c r="G40" s="24"/>
      <c r="H40" s="24">
        <f t="shared" si="0"/>
        <v>56</v>
      </c>
      <c r="I40" s="24">
        <f t="shared" si="1"/>
        <v>3452</v>
      </c>
      <c r="J40" s="39">
        <f t="shared" si="2"/>
        <v>7.8598697507298451E-4</v>
      </c>
      <c r="K40" s="39">
        <f t="shared" si="3"/>
        <v>4.2811378053860731E-4</v>
      </c>
    </row>
    <row r="41" spans="1:11" ht="15" customHeight="1">
      <c r="A41" s="37" t="s">
        <v>38</v>
      </c>
      <c r="B41" s="24">
        <v>153</v>
      </c>
      <c r="C41" s="24">
        <v>4102</v>
      </c>
      <c r="D41" s="24">
        <v>4528</v>
      </c>
      <c r="E41" s="24">
        <v>621</v>
      </c>
      <c r="F41" s="24">
        <v>31046</v>
      </c>
      <c r="G41" s="24">
        <v>30815</v>
      </c>
      <c r="H41" s="24">
        <f t="shared" si="0"/>
        <v>774</v>
      </c>
      <c r="I41" s="24">
        <f t="shared" si="1"/>
        <v>70491</v>
      </c>
      <c r="J41" s="39">
        <f t="shared" si="2"/>
        <v>1.0863462834044465E-2</v>
      </c>
      <c r="K41" s="39">
        <f t="shared" si="3"/>
        <v>8.7422272607030616E-3</v>
      </c>
    </row>
    <row r="42" spans="1:11" ht="15" customHeight="1">
      <c r="A42" s="37" t="s">
        <v>39</v>
      </c>
      <c r="B42" s="24">
        <v>72</v>
      </c>
      <c r="C42" s="24">
        <v>1117</v>
      </c>
      <c r="D42" s="24">
        <v>1472</v>
      </c>
      <c r="E42" s="24">
        <v>10</v>
      </c>
      <c r="F42" s="24">
        <v>556</v>
      </c>
      <c r="G42" s="24">
        <v>540</v>
      </c>
      <c r="H42" s="24">
        <f t="shared" si="0"/>
        <v>82</v>
      </c>
      <c r="I42" s="24">
        <f t="shared" si="1"/>
        <v>3685</v>
      </c>
      <c r="J42" s="39">
        <f t="shared" si="2"/>
        <v>1.1509094992140131E-3</v>
      </c>
      <c r="K42" s="39">
        <f t="shared" si="3"/>
        <v>4.5701022053440556E-4</v>
      </c>
    </row>
    <row r="43" spans="1:11" ht="15" customHeight="1">
      <c r="A43" s="37" t="s">
        <v>47</v>
      </c>
      <c r="B43" s="24">
        <v>54</v>
      </c>
      <c r="C43" s="24">
        <v>769</v>
      </c>
      <c r="D43" s="24">
        <v>1138</v>
      </c>
      <c r="E43" s="24"/>
      <c r="F43" s="24"/>
      <c r="G43" s="24"/>
      <c r="H43" s="24">
        <f t="shared" si="0"/>
        <v>54</v>
      </c>
      <c r="I43" s="24">
        <f t="shared" si="1"/>
        <v>1907</v>
      </c>
      <c r="J43" s="39">
        <f t="shared" si="2"/>
        <v>7.5791601167752079E-4</v>
      </c>
      <c r="K43" s="39">
        <f t="shared" si="3"/>
        <v>2.3650433936475208E-4</v>
      </c>
    </row>
    <row r="44" spans="1:11" ht="15" customHeight="1">
      <c r="A44" s="37" t="s">
        <v>40</v>
      </c>
      <c r="B44" s="24">
        <v>626</v>
      </c>
      <c r="C44" s="24">
        <v>32754</v>
      </c>
      <c r="D44" s="24">
        <v>35277</v>
      </c>
      <c r="E44" s="24">
        <v>2623</v>
      </c>
      <c r="F44" s="24">
        <v>173215</v>
      </c>
      <c r="G44" s="24">
        <v>188135</v>
      </c>
      <c r="H44" s="24">
        <f t="shared" si="0"/>
        <v>3249</v>
      </c>
      <c r="I44" s="24">
        <f t="shared" si="1"/>
        <v>429381</v>
      </c>
      <c r="J44" s="39">
        <f t="shared" si="2"/>
        <v>4.5601280035930836E-2</v>
      </c>
      <c r="K44" s="39">
        <f t="shared" si="3"/>
        <v>5.3251426188136657E-2</v>
      </c>
    </row>
    <row r="45" spans="1:11" ht="15" customHeight="1">
      <c r="A45" s="37" t="s">
        <v>41</v>
      </c>
      <c r="B45" s="24">
        <v>394</v>
      </c>
      <c r="C45" s="24">
        <v>12259</v>
      </c>
      <c r="D45" s="24">
        <v>14947</v>
      </c>
      <c r="E45" s="24"/>
      <c r="F45" s="24"/>
      <c r="G45" s="24"/>
      <c r="H45" s="24">
        <f t="shared" si="0"/>
        <v>394</v>
      </c>
      <c r="I45" s="24">
        <f t="shared" si="1"/>
        <v>27206</v>
      </c>
      <c r="J45" s="39">
        <f t="shared" si="2"/>
        <v>5.5299797889063551E-3</v>
      </c>
      <c r="K45" s="39">
        <f t="shared" si="3"/>
        <v>3.3740624314407158E-3</v>
      </c>
    </row>
    <row r="46" spans="1:11" ht="5" customHeight="1">
      <c r="A46" s="12"/>
      <c r="B46" s="16"/>
      <c r="C46" s="16"/>
      <c r="D46" s="16"/>
      <c r="E46" s="16"/>
      <c r="F46" s="16"/>
      <c r="G46" s="16"/>
      <c r="H46" s="16"/>
      <c r="I46" s="16"/>
      <c r="J46" s="30"/>
      <c r="K46" s="30"/>
    </row>
    <row r="47" spans="1:11" ht="15" customHeight="1">
      <c r="A47" s="57" t="s">
        <v>2</v>
      </c>
      <c r="B47" s="58">
        <f>SUM(B7:B45)</f>
        <v>21720</v>
      </c>
      <c r="C47" s="58">
        <f t="shared" ref="C47:G47" si="4">SUM(C7:C45)</f>
        <v>857153</v>
      </c>
      <c r="D47" s="59">
        <f t="shared" si="4"/>
        <v>855715</v>
      </c>
      <c r="E47" s="58">
        <f t="shared" si="4"/>
        <v>49528</v>
      </c>
      <c r="F47" s="58">
        <f t="shared" si="4"/>
        <v>3042098</v>
      </c>
      <c r="G47" s="59">
        <f t="shared" si="4"/>
        <v>3308311</v>
      </c>
      <c r="H47" s="58">
        <f>B47+E47</f>
        <v>71248</v>
      </c>
      <c r="I47" s="59">
        <f>C47+D47+F47+G47</f>
        <v>8063277</v>
      </c>
      <c r="J47" s="60">
        <f>SUM(J7:J45)</f>
        <v>1</v>
      </c>
      <c r="K47" s="60">
        <f>SUM(K7:K45)</f>
        <v>0.99999999999999978</v>
      </c>
    </row>
    <row r="48" spans="1:11" ht="5" customHeight="1">
      <c r="A48" s="48"/>
      <c r="B48" s="24"/>
      <c r="C48" s="24"/>
      <c r="D48" s="49"/>
      <c r="E48" s="24"/>
      <c r="F48" s="24"/>
      <c r="G48" s="49"/>
      <c r="H48" s="32"/>
      <c r="I48" s="50"/>
      <c r="J48" s="30"/>
      <c r="K48" s="30"/>
    </row>
    <row r="49" spans="1:11" ht="15" customHeight="1">
      <c r="A49" s="61" t="s">
        <v>83</v>
      </c>
      <c r="B49" s="24">
        <v>17398</v>
      </c>
      <c r="C49" s="24">
        <v>563660</v>
      </c>
      <c r="D49" s="24">
        <v>567090</v>
      </c>
      <c r="E49" s="24">
        <v>31002</v>
      </c>
      <c r="F49" s="24">
        <v>1666222</v>
      </c>
      <c r="G49" s="24">
        <v>1739517</v>
      </c>
      <c r="H49" s="24">
        <f>B49+E49</f>
        <v>48400</v>
      </c>
      <c r="I49" s="24">
        <f>C49+D49+F49+G49</f>
        <v>4536489</v>
      </c>
      <c r="J49" s="24"/>
      <c r="K49" s="24"/>
    </row>
    <row r="50" spans="1:11" ht="15" customHeight="1">
      <c r="A50" s="61" t="s">
        <v>84</v>
      </c>
      <c r="B50" s="24">
        <f>B47</f>
        <v>21720</v>
      </c>
      <c r="C50" s="24">
        <f t="shared" ref="C50:I50" si="5">C47</f>
        <v>857153</v>
      </c>
      <c r="D50" s="24">
        <f t="shared" si="5"/>
        <v>855715</v>
      </c>
      <c r="E50" s="24">
        <f t="shared" si="5"/>
        <v>49528</v>
      </c>
      <c r="F50" s="24">
        <f t="shared" si="5"/>
        <v>3042098</v>
      </c>
      <c r="G50" s="24">
        <f t="shared" si="5"/>
        <v>3308311</v>
      </c>
      <c r="H50" s="24">
        <f t="shared" si="5"/>
        <v>71248</v>
      </c>
      <c r="I50" s="24">
        <f t="shared" si="5"/>
        <v>8063277</v>
      </c>
      <c r="J50" s="24"/>
      <c r="K50" s="24"/>
    </row>
    <row r="51" spans="1:11" ht="15" customHeight="1">
      <c r="A51" s="61" t="s">
        <v>79</v>
      </c>
      <c r="B51" s="22">
        <f>(B50-B49)/B49</f>
        <v>0.24841935854695943</v>
      </c>
      <c r="C51" s="22">
        <f>(C50-C49)/C49</f>
        <v>0.52069155164460845</v>
      </c>
      <c r="D51" s="22">
        <f>(D50-D49)/D49</f>
        <v>0.50895801371916272</v>
      </c>
      <c r="E51" s="22">
        <f t="shared" ref="E51:I51" si="6">(E50-E49)/E49</f>
        <v>0.59757435004193282</v>
      </c>
      <c r="F51" s="22">
        <f t="shared" si="6"/>
        <v>0.82574590900852352</v>
      </c>
      <c r="G51" s="22">
        <f t="shared" si="6"/>
        <v>0.90185608993760913</v>
      </c>
      <c r="H51" s="22">
        <f t="shared" si="6"/>
        <v>0.47206611570247936</v>
      </c>
      <c r="I51" s="22">
        <f t="shared" si="6"/>
        <v>0.7774267721138528</v>
      </c>
      <c r="J51" s="30"/>
      <c r="K51" s="30"/>
    </row>
    <row r="52" spans="1:11" ht="15" customHeight="1">
      <c r="A52" s="2"/>
      <c r="B52" s="2"/>
      <c r="C52" s="2"/>
      <c r="D52" s="2"/>
      <c r="E52" s="2"/>
      <c r="F52" s="2"/>
      <c r="G52" s="2"/>
      <c r="H52" s="2"/>
    </row>
    <row r="53" spans="1:11" ht="15" customHeight="1">
      <c r="A53" s="2"/>
      <c r="B53" s="2"/>
      <c r="C53" s="2"/>
      <c r="D53" s="2"/>
      <c r="E53" s="2"/>
      <c r="F53" s="2"/>
      <c r="G53" s="2"/>
      <c r="H53" s="2"/>
    </row>
    <row r="54" spans="1:11" ht="15" customHeight="1">
      <c r="A54" s="2"/>
      <c r="B54" s="2"/>
      <c r="C54" s="2"/>
      <c r="D54" s="2"/>
      <c r="E54" s="2"/>
      <c r="F54" s="2"/>
      <c r="G54" s="2"/>
      <c r="H54" s="2"/>
    </row>
    <row r="55" spans="1:11" ht="15" customHeight="1">
      <c r="A55" s="2"/>
      <c r="B55" s="2"/>
      <c r="C55" s="2"/>
      <c r="D55" s="2"/>
      <c r="E55" s="2"/>
      <c r="F55" s="2"/>
      <c r="G55" s="2"/>
      <c r="H55" s="2"/>
    </row>
    <row r="56" spans="1:11" ht="15" customHeight="1">
      <c r="A56" s="2"/>
      <c r="B56" s="2"/>
      <c r="C56" s="2"/>
      <c r="D56" s="2"/>
      <c r="E56" s="2"/>
      <c r="F56" s="2"/>
      <c r="G56" s="2"/>
      <c r="H56" s="2"/>
    </row>
    <row r="57" spans="1:11" ht="15" customHeight="1">
      <c r="A57" s="2"/>
      <c r="B57" s="2"/>
      <c r="C57" s="2"/>
      <c r="D57" s="2"/>
      <c r="E57" s="2"/>
      <c r="F57" s="2"/>
      <c r="G57" s="2"/>
      <c r="H57" s="2"/>
    </row>
    <row r="58" spans="1:11" ht="15" customHeight="1">
      <c r="A58" s="2"/>
      <c r="B58" s="2"/>
      <c r="C58" s="2"/>
      <c r="D58" s="2"/>
      <c r="E58" s="2"/>
      <c r="F58" s="2"/>
      <c r="G58" s="2"/>
      <c r="H58" s="2"/>
    </row>
    <row r="59" spans="1:11" ht="15" customHeight="1">
      <c r="A59" s="2"/>
      <c r="B59" s="2"/>
      <c r="C59" s="2"/>
      <c r="D59" s="2"/>
      <c r="E59" s="2"/>
      <c r="F59" s="2"/>
      <c r="G59" s="2"/>
      <c r="H59" s="2"/>
    </row>
    <row r="60" spans="1:11" ht="15" customHeight="1">
      <c r="A60" s="2"/>
      <c r="B60" s="2"/>
      <c r="C60" s="2"/>
      <c r="D60" s="2"/>
      <c r="E60" s="2"/>
      <c r="F60" s="2"/>
      <c r="G60" s="2"/>
      <c r="H60" s="2"/>
    </row>
    <row r="61" spans="1:11" ht="15" customHeight="1">
      <c r="A61" s="2"/>
      <c r="B61" s="2"/>
      <c r="C61" s="2"/>
      <c r="D61" s="2"/>
      <c r="E61" s="2"/>
      <c r="F61" s="2"/>
      <c r="G61" s="2"/>
      <c r="H61" s="2"/>
    </row>
    <row r="62" spans="1:11" ht="15" customHeight="1">
      <c r="A62" s="2"/>
      <c r="B62" s="2"/>
      <c r="C62" s="2"/>
      <c r="D62" s="2"/>
      <c r="E62" s="2"/>
      <c r="F62" s="2"/>
      <c r="G62" s="2"/>
      <c r="H62" s="2"/>
    </row>
    <row r="63" spans="1:11" ht="15" customHeight="1">
      <c r="A63" s="5"/>
      <c r="B63" s="5"/>
      <c r="C63" s="5"/>
      <c r="D63" s="5"/>
      <c r="E63" s="5"/>
      <c r="F63" s="5"/>
      <c r="G63" s="5"/>
      <c r="H63" s="2"/>
    </row>
    <row r="64" spans="1:11" ht="15" customHeight="1">
      <c r="A64" s="2"/>
      <c r="B64" s="2"/>
      <c r="C64" s="2"/>
      <c r="D64" s="2"/>
      <c r="E64" s="2"/>
      <c r="F64" s="7"/>
      <c r="G64" s="2"/>
      <c r="H64" s="2"/>
    </row>
    <row r="65" spans="1:8">
      <c r="A65" s="2"/>
      <c r="B65" s="2"/>
      <c r="C65" s="2"/>
      <c r="D65" s="2"/>
      <c r="E65" s="2"/>
      <c r="F65" s="7"/>
      <c r="G65" s="2"/>
      <c r="H65" s="2"/>
    </row>
    <row r="66" spans="1:8">
      <c r="A66" s="2"/>
      <c r="B66" s="2"/>
      <c r="C66" s="2"/>
      <c r="D66" s="2"/>
      <c r="E66" s="2"/>
      <c r="F66" s="7"/>
      <c r="G66" s="2"/>
      <c r="H66" s="2"/>
    </row>
    <row r="67" spans="1:8">
      <c r="A67" s="2"/>
      <c r="B67" s="2"/>
      <c r="C67" s="2"/>
      <c r="D67" s="2"/>
      <c r="E67" s="2"/>
      <c r="F67" s="2"/>
      <c r="G67" s="2"/>
      <c r="H67" s="2"/>
    </row>
    <row r="68" spans="1:8" ht="13">
      <c r="A68" s="5"/>
      <c r="B68" s="5"/>
      <c r="C68" s="5"/>
      <c r="D68" s="5"/>
      <c r="E68" s="5"/>
      <c r="F68" s="5"/>
      <c r="G68" s="5"/>
      <c r="H68" s="5"/>
    </row>
    <row r="69" spans="1:8">
      <c r="A69" s="2"/>
      <c r="B69" s="2"/>
      <c r="C69" s="2"/>
      <c r="D69" s="2"/>
      <c r="E69" s="2"/>
      <c r="F69" s="2"/>
      <c r="G69" s="2"/>
      <c r="H69" s="2"/>
    </row>
    <row r="70" spans="1:8">
      <c r="A70" s="2"/>
      <c r="B70" s="2"/>
      <c r="C70" s="2"/>
      <c r="D70" s="2"/>
      <c r="E70" s="2"/>
      <c r="F70" s="2"/>
      <c r="G70" s="2"/>
      <c r="H70" s="2"/>
    </row>
    <row r="72" spans="1:8">
      <c r="B72" t="s">
        <v>5</v>
      </c>
    </row>
    <row r="74" spans="1:8">
      <c r="B74" t="s">
        <v>5</v>
      </c>
    </row>
  </sheetData>
  <mergeCells count="6">
    <mergeCell ref="J4:K4"/>
    <mergeCell ref="C5:D5"/>
    <mergeCell ref="F5:G5"/>
    <mergeCell ref="B4:D4"/>
    <mergeCell ref="E4:G4"/>
    <mergeCell ref="H4:I4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10242" r:id="rId4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 codeName="Φύλλο9"/>
  <dimension ref="A1:K268"/>
  <sheetViews>
    <sheetView zoomScale="80" workbookViewId="0">
      <pane ySplit="6" topLeftCell="A7" activePane="bottomLeft" state="frozen"/>
      <selection pane="bottomLeft" activeCell="L1" sqref="L1"/>
    </sheetView>
  </sheetViews>
  <sheetFormatPr defaultRowHeight="12.5"/>
  <cols>
    <col min="1" max="1" width="38.6328125" customWidth="1"/>
    <col min="2" max="11" width="13.6328125" customWidth="1"/>
  </cols>
  <sheetData>
    <row r="1" spans="1:11" ht="15" customHeight="1">
      <c r="A1" s="36" t="s">
        <v>54</v>
      </c>
      <c r="B1" s="11"/>
      <c r="C1" s="11"/>
      <c r="D1" s="11"/>
      <c r="E1" s="12"/>
      <c r="F1" s="52" t="s">
        <v>51</v>
      </c>
      <c r="G1" s="2"/>
      <c r="H1" s="13"/>
      <c r="I1" s="13"/>
      <c r="J1" s="2"/>
      <c r="K1" s="2"/>
    </row>
    <row r="2" spans="1:11" ht="15" customHeight="1">
      <c r="A2" s="36" t="s">
        <v>53</v>
      </c>
      <c r="B2" s="12"/>
      <c r="C2" s="12"/>
      <c r="D2" s="12"/>
      <c r="E2" s="12"/>
      <c r="F2" s="53" t="s">
        <v>82</v>
      </c>
      <c r="G2" s="2"/>
      <c r="H2" s="13"/>
      <c r="I2" s="13"/>
      <c r="J2" s="2"/>
      <c r="K2" s="2"/>
    </row>
    <row r="3" spans="1:11" ht="15" customHeight="1">
      <c r="A3" s="43" t="s">
        <v>55</v>
      </c>
      <c r="B3" s="20"/>
      <c r="C3" s="21"/>
      <c r="D3" s="20"/>
      <c r="E3" s="20"/>
      <c r="F3" s="54" t="s">
        <v>80</v>
      </c>
      <c r="G3" s="20"/>
      <c r="H3" s="13"/>
      <c r="I3" s="13"/>
      <c r="J3" s="27"/>
      <c r="K3" s="27"/>
    </row>
    <row r="4" spans="1:11" ht="15" customHeight="1">
      <c r="A4" s="46"/>
      <c r="B4" s="80" t="s">
        <v>0</v>
      </c>
      <c r="C4" s="81"/>
      <c r="D4" s="82"/>
      <c r="E4" s="80" t="s">
        <v>52</v>
      </c>
      <c r="F4" s="81"/>
      <c r="G4" s="82"/>
      <c r="H4" s="78" t="s">
        <v>49</v>
      </c>
      <c r="I4" s="79"/>
      <c r="J4" s="78" t="s">
        <v>50</v>
      </c>
      <c r="K4" s="78"/>
    </row>
    <row r="5" spans="1:11" ht="15" customHeight="1">
      <c r="A5" s="56" t="s">
        <v>46</v>
      </c>
      <c r="B5" s="55" t="s">
        <v>43</v>
      </c>
      <c r="C5" s="78" t="s">
        <v>1</v>
      </c>
      <c r="D5" s="79"/>
      <c r="E5" s="55" t="s">
        <v>43</v>
      </c>
      <c r="F5" s="78" t="s">
        <v>1</v>
      </c>
      <c r="G5" s="79"/>
      <c r="H5" s="55" t="s">
        <v>43</v>
      </c>
      <c r="I5" s="56" t="s">
        <v>1</v>
      </c>
      <c r="J5" s="55" t="s">
        <v>43</v>
      </c>
      <c r="K5" s="55" t="s">
        <v>1</v>
      </c>
    </row>
    <row r="6" spans="1:11" ht="15" customHeight="1">
      <c r="A6" s="46"/>
      <c r="B6" s="55" t="s">
        <v>48</v>
      </c>
      <c r="C6" s="55" t="s">
        <v>44</v>
      </c>
      <c r="D6" s="56" t="s">
        <v>45</v>
      </c>
      <c r="E6" s="55" t="s">
        <v>48</v>
      </c>
      <c r="F6" s="55" t="s">
        <v>44</v>
      </c>
      <c r="G6" s="56" t="s">
        <v>45</v>
      </c>
      <c r="H6" s="55" t="s">
        <v>48</v>
      </c>
      <c r="I6" s="56" t="s">
        <v>48</v>
      </c>
      <c r="J6" s="55" t="s">
        <v>48</v>
      </c>
      <c r="K6" s="55" t="s">
        <v>48</v>
      </c>
    </row>
    <row r="7" spans="1:11" ht="15" customHeight="1">
      <c r="A7" s="37" t="s">
        <v>42</v>
      </c>
      <c r="B7" s="24">
        <v>7992</v>
      </c>
      <c r="C7" s="24">
        <v>326692</v>
      </c>
      <c r="D7" s="24">
        <v>286532</v>
      </c>
      <c r="E7" s="24">
        <v>9988</v>
      </c>
      <c r="F7" s="24">
        <v>534233</v>
      </c>
      <c r="G7" s="24">
        <v>615952</v>
      </c>
      <c r="H7" s="24">
        <f t="shared" ref="H7:H45" si="0">B7+E7</f>
        <v>17980</v>
      </c>
      <c r="I7" s="24">
        <f t="shared" ref="I7:I45" si="1">C7+D7+F7+G7</f>
        <v>1763409</v>
      </c>
      <c r="J7" s="39">
        <f>H7/$H$47</f>
        <v>0.31082529474812431</v>
      </c>
      <c r="K7" s="39">
        <f>I7/$I$47</f>
        <v>0.27831787893628629</v>
      </c>
    </row>
    <row r="8" spans="1:11" ht="15" customHeight="1">
      <c r="A8" s="37" t="s">
        <v>7</v>
      </c>
      <c r="B8" s="24">
        <v>89</v>
      </c>
      <c r="C8" s="24">
        <v>272</v>
      </c>
      <c r="D8" s="24">
        <v>254</v>
      </c>
      <c r="E8" s="24">
        <v>761</v>
      </c>
      <c r="F8" s="24">
        <v>40991</v>
      </c>
      <c r="G8" s="24">
        <v>46063</v>
      </c>
      <c r="H8" s="24">
        <f t="shared" si="0"/>
        <v>850</v>
      </c>
      <c r="I8" s="24">
        <f t="shared" si="1"/>
        <v>87580</v>
      </c>
      <c r="J8" s="39">
        <f t="shared" ref="J8:J45" si="2">H8/$H$47</f>
        <v>1.469418801645749E-2</v>
      </c>
      <c r="K8" s="39">
        <f t="shared" ref="K8:K45" si="3">I8/$I$47</f>
        <v>1.3822703545938552E-2</v>
      </c>
    </row>
    <row r="9" spans="1:11" ht="15" customHeight="1">
      <c r="A9" s="37" t="s">
        <v>15</v>
      </c>
      <c r="B9" s="24">
        <v>222</v>
      </c>
      <c r="C9" s="24">
        <v>7828</v>
      </c>
      <c r="D9" s="24">
        <v>8237</v>
      </c>
      <c r="E9" s="24"/>
      <c r="F9" s="24"/>
      <c r="G9" s="24"/>
      <c r="H9" s="24">
        <f t="shared" si="0"/>
        <v>222</v>
      </c>
      <c r="I9" s="24">
        <f t="shared" si="1"/>
        <v>16065</v>
      </c>
      <c r="J9" s="39">
        <f t="shared" si="2"/>
        <v>3.8377761642983091E-3</v>
      </c>
      <c r="K9" s="39">
        <f t="shared" si="3"/>
        <v>2.5355301720198999E-3</v>
      </c>
    </row>
    <row r="10" spans="1:11" ht="15" customHeight="1">
      <c r="A10" s="37" t="s">
        <v>6</v>
      </c>
      <c r="B10" s="24">
        <v>1</v>
      </c>
      <c r="C10" s="24">
        <v>0</v>
      </c>
      <c r="D10" s="24">
        <v>0</v>
      </c>
      <c r="E10" s="24">
        <v>115</v>
      </c>
      <c r="F10" s="24">
        <v>6809</v>
      </c>
      <c r="G10" s="24">
        <v>7374</v>
      </c>
      <c r="H10" s="24">
        <f t="shared" si="0"/>
        <v>116</v>
      </c>
      <c r="I10" s="24">
        <f t="shared" si="1"/>
        <v>14183</v>
      </c>
      <c r="J10" s="39">
        <f t="shared" si="2"/>
        <v>2.0053244822459634E-3</v>
      </c>
      <c r="K10" s="39">
        <f t="shared" si="3"/>
        <v>2.2384951403522091E-3</v>
      </c>
    </row>
    <row r="11" spans="1:11" ht="15" customHeight="1">
      <c r="A11" s="37" t="s">
        <v>8</v>
      </c>
      <c r="B11" s="24">
        <v>47</v>
      </c>
      <c r="C11" s="24">
        <v>1056</v>
      </c>
      <c r="D11" s="24">
        <v>1477</v>
      </c>
      <c r="E11" s="24"/>
      <c r="F11" s="24"/>
      <c r="G11" s="24"/>
      <c r="H11" s="24">
        <f t="shared" si="0"/>
        <v>47</v>
      </c>
      <c r="I11" s="24">
        <f t="shared" si="1"/>
        <v>2533</v>
      </c>
      <c r="J11" s="39">
        <f t="shared" si="2"/>
        <v>8.1250216091000244E-4</v>
      </c>
      <c r="K11" s="39">
        <f t="shared" si="3"/>
        <v>3.9978200595869318E-4</v>
      </c>
    </row>
    <row r="12" spans="1:11" ht="15" customHeight="1">
      <c r="A12" s="37" t="s">
        <v>14</v>
      </c>
      <c r="B12" s="24">
        <v>178</v>
      </c>
      <c r="C12" s="24">
        <v>3272</v>
      </c>
      <c r="D12" s="24">
        <v>4035</v>
      </c>
      <c r="E12" s="24">
        <v>1746</v>
      </c>
      <c r="F12" s="24">
        <v>104051</v>
      </c>
      <c r="G12" s="24">
        <v>120474</v>
      </c>
      <c r="H12" s="24">
        <f t="shared" si="0"/>
        <v>1924</v>
      </c>
      <c r="I12" s="24">
        <f t="shared" si="1"/>
        <v>231832</v>
      </c>
      <c r="J12" s="39">
        <f t="shared" si="2"/>
        <v>3.3260726757252015E-2</v>
      </c>
      <c r="K12" s="39">
        <f t="shared" si="3"/>
        <v>3.6589917886070175E-2</v>
      </c>
    </row>
    <row r="13" spans="1:11" ht="15" customHeight="1">
      <c r="A13" s="37" t="s">
        <v>13</v>
      </c>
      <c r="B13" s="24">
        <v>827</v>
      </c>
      <c r="C13" s="24">
        <v>40718</v>
      </c>
      <c r="D13" s="24">
        <v>44194</v>
      </c>
      <c r="E13" s="24">
        <v>6185</v>
      </c>
      <c r="F13" s="24">
        <v>438253</v>
      </c>
      <c r="G13" s="24">
        <v>456057</v>
      </c>
      <c r="H13" s="24">
        <f t="shared" si="0"/>
        <v>7012</v>
      </c>
      <c r="I13" s="24">
        <f t="shared" si="1"/>
        <v>979222</v>
      </c>
      <c r="J13" s="39">
        <f t="shared" si="2"/>
        <v>0.12121840749576461</v>
      </c>
      <c r="K13" s="39">
        <f t="shared" si="3"/>
        <v>0.15455007320919206</v>
      </c>
    </row>
    <row r="14" spans="1:11" ht="15" customHeight="1">
      <c r="A14" s="37" t="s">
        <v>12</v>
      </c>
      <c r="B14" s="24">
        <v>1563</v>
      </c>
      <c r="C14" s="24">
        <v>77781</v>
      </c>
      <c r="D14" s="24">
        <v>76558</v>
      </c>
      <c r="E14" s="24">
        <v>2906</v>
      </c>
      <c r="F14" s="24">
        <v>162379</v>
      </c>
      <c r="G14" s="24">
        <v>203006</v>
      </c>
      <c r="H14" s="24">
        <f t="shared" si="0"/>
        <v>4469</v>
      </c>
      <c r="I14" s="24">
        <f t="shared" si="1"/>
        <v>519724</v>
      </c>
      <c r="J14" s="39">
        <f t="shared" si="2"/>
        <v>7.7256854406527672E-2</v>
      </c>
      <c r="K14" s="39">
        <f t="shared" si="3"/>
        <v>8.2027754940732667E-2</v>
      </c>
    </row>
    <row r="15" spans="1:11" ht="15" customHeight="1">
      <c r="A15" s="37" t="s">
        <v>11</v>
      </c>
      <c r="B15" s="24">
        <v>86</v>
      </c>
      <c r="C15" s="24">
        <v>2381</v>
      </c>
      <c r="D15" s="24">
        <v>3400</v>
      </c>
      <c r="E15" s="24"/>
      <c r="F15" s="24"/>
      <c r="G15" s="24"/>
      <c r="H15" s="24">
        <f t="shared" si="0"/>
        <v>86</v>
      </c>
      <c r="I15" s="24">
        <f t="shared" si="1"/>
        <v>5781</v>
      </c>
      <c r="J15" s="39">
        <f t="shared" si="2"/>
        <v>1.4867060816651108E-3</v>
      </c>
      <c r="K15" s="39">
        <f t="shared" si="3"/>
        <v>9.1241207123853344E-4</v>
      </c>
    </row>
    <row r="16" spans="1:11" ht="15" customHeight="1">
      <c r="A16" s="37" t="s">
        <v>10</v>
      </c>
      <c r="B16" s="24">
        <v>104</v>
      </c>
      <c r="C16" s="24">
        <v>2784</v>
      </c>
      <c r="D16" s="24">
        <v>2905</v>
      </c>
      <c r="E16" s="24">
        <v>28</v>
      </c>
      <c r="F16" s="24">
        <v>1561</v>
      </c>
      <c r="G16" s="24">
        <v>1669</v>
      </c>
      <c r="H16" s="24">
        <f t="shared" si="0"/>
        <v>132</v>
      </c>
      <c r="I16" s="24">
        <f t="shared" si="1"/>
        <v>8919</v>
      </c>
      <c r="J16" s="39">
        <f t="shared" si="2"/>
        <v>2.2819209625557515E-3</v>
      </c>
      <c r="K16" s="39">
        <f t="shared" si="3"/>
        <v>1.4076808966228128E-3</v>
      </c>
    </row>
    <row r="17" spans="1:11" ht="15" customHeight="1">
      <c r="A17" s="37" t="s">
        <v>16</v>
      </c>
      <c r="B17" s="24">
        <v>78</v>
      </c>
      <c r="C17" s="24">
        <v>1706</v>
      </c>
      <c r="D17" s="24">
        <v>2041</v>
      </c>
      <c r="E17" s="24">
        <v>224</v>
      </c>
      <c r="F17" s="24">
        <v>10041</v>
      </c>
      <c r="G17" s="24">
        <v>15601</v>
      </c>
      <c r="H17" s="24">
        <f t="shared" si="0"/>
        <v>302</v>
      </c>
      <c r="I17" s="24">
        <f t="shared" si="1"/>
        <v>29389</v>
      </c>
      <c r="J17" s="39">
        <f t="shared" si="2"/>
        <v>5.22075856584725E-3</v>
      </c>
      <c r="K17" s="39">
        <f t="shared" si="3"/>
        <v>4.6384498117331367E-3</v>
      </c>
    </row>
    <row r="18" spans="1:11" ht="15" customHeight="1">
      <c r="A18" s="37" t="s">
        <v>17</v>
      </c>
      <c r="B18" s="24">
        <v>58</v>
      </c>
      <c r="C18" s="24">
        <v>1149</v>
      </c>
      <c r="D18" s="24">
        <v>1331</v>
      </c>
      <c r="E18" s="24">
        <v>328</v>
      </c>
      <c r="F18" s="24">
        <v>17383</v>
      </c>
      <c r="G18" s="24">
        <v>19499</v>
      </c>
      <c r="H18" s="24">
        <f t="shared" si="0"/>
        <v>386</v>
      </c>
      <c r="I18" s="24">
        <f t="shared" si="1"/>
        <v>39362</v>
      </c>
      <c r="J18" s="39">
        <f t="shared" si="2"/>
        <v>6.6728900874736367E-3</v>
      </c>
      <c r="K18" s="39">
        <f t="shared" si="3"/>
        <v>6.2124829524461437E-3</v>
      </c>
    </row>
    <row r="19" spans="1:11" ht="15" customHeight="1">
      <c r="A19" s="37" t="s">
        <v>4</v>
      </c>
      <c r="B19" s="24">
        <v>80</v>
      </c>
      <c r="C19" s="24">
        <v>364</v>
      </c>
      <c r="D19" s="24">
        <v>718</v>
      </c>
      <c r="E19" s="24"/>
      <c r="F19" s="24"/>
      <c r="G19" s="24"/>
      <c r="H19" s="24">
        <f t="shared" si="0"/>
        <v>80</v>
      </c>
      <c r="I19" s="24">
        <f t="shared" si="1"/>
        <v>1082</v>
      </c>
      <c r="J19" s="39">
        <f t="shared" si="2"/>
        <v>1.3829824015489402E-3</v>
      </c>
      <c r="K19" s="39">
        <f t="shared" si="3"/>
        <v>1.7077146879088275E-4</v>
      </c>
    </row>
    <row r="20" spans="1:11" ht="15" customHeight="1">
      <c r="A20" s="37" t="s">
        <v>18</v>
      </c>
      <c r="B20" s="24">
        <v>226</v>
      </c>
      <c r="C20" s="24">
        <v>2831</v>
      </c>
      <c r="D20" s="24">
        <v>3930</v>
      </c>
      <c r="E20" s="24">
        <v>196</v>
      </c>
      <c r="F20" s="24">
        <v>10122</v>
      </c>
      <c r="G20" s="24">
        <v>12000</v>
      </c>
      <c r="H20" s="24">
        <f t="shared" si="0"/>
        <v>422</v>
      </c>
      <c r="I20" s="24">
        <f t="shared" si="1"/>
        <v>28883</v>
      </c>
      <c r="J20" s="39">
        <f t="shared" si="2"/>
        <v>7.2952321681706601E-3</v>
      </c>
      <c r="K20" s="39">
        <f t="shared" si="3"/>
        <v>4.558588108213555E-3</v>
      </c>
    </row>
    <row r="21" spans="1:11" ht="15" customHeight="1">
      <c r="A21" s="37" t="s">
        <v>19</v>
      </c>
      <c r="B21" s="24">
        <v>52</v>
      </c>
      <c r="C21" s="24">
        <v>105</v>
      </c>
      <c r="D21" s="24">
        <v>147</v>
      </c>
      <c r="E21" s="24"/>
      <c r="F21" s="24"/>
      <c r="G21" s="24"/>
      <c r="H21" s="24">
        <f t="shared" si="0"/>
        <v>52</v>
      </c>
      <c r="I21" s="24">
        <f t="shared" si="1"/>
        <v>252</v>
      </c>
      <c r="J21" s="39">
        <f t="shared" si="2"/>
        <v>8.9893856100681116E-4</v>
      </c>
      <c r="K21" s="39">
        <f t="shared" si="3"/>
        <v>3.9773022306194503E-5</v>
      </c>
    </row>
    <row r="22" spans="1:11" ht="15" customHeight="1">
      <c r="A22" s="37" t="s">
        <v>20</v>
      </c>
      <c r="B22" s="24">
        <v>48</v>
      </c>
      <c r="C22" s="24">
        <v>445</v>
      </c>
      <c r="D22" s="24">
        <v>459</v>
      </c>
      <c r="E22" s="24"/>
      <c r="F22" s="24"/>
      <c r="G22" s="24"/>
      <c r="H22" s="24">
        <f t="shared" si="0"/>
        <v>48</v>
      </c>
      <c r="I22" s="24">
        <f t="shared" si="1"/>
        <v>904</v>
      </c>
      <c r="J22" s="39">
        <f t="shared" si="2"/>
        <v>8.2978944092936414E-4</v>
      </c>
      <c r="K22" s="39">
        <f t="shared" si="3"/>
        <v>1.42677826050793E-4</v>
      </c>
    </row>
    <row r="23" spans="1:11" ht="15" customHeight="1">
      <c r="A23" s="37" t="s">
        <v>21</v>
      </c>
      <c r="B23" s="24">
        <v>26</v>
      </c>
      <c r="C23" s="24">
        <v>90</v>
      </c>
      <c r="D23" s="24">
        <v>182</v>
      </c>
      <c r="E23" s="24"/>
      <c r="F23" s="24"/>
      <c r="G23" s="24"/>
      <c r="H23" s="24">
        <f t="shared" si="0"/>
        <v>26</v>
      </c>
      <c r="I23" s="24">
        <f t="shared" si="1"/>
        <v>272</v>
      </c>
      <c r="J23" s="39">
        <f t="shared" si="2"/>
        <v>4.4946928050340558E-4</v>
      </c>
      <c r="K23" s="39">
        <f t="shared" si="3"/>
        <v>4.2929611378114708E-5</v>
      </c>
    </row>
    <row r="24" spans="1:11" ht="15" customHeight="1">
      <c r="A24" s="37" t="s">
        <v>22</v>
      </c>
      <c r="B24" s="24">
        <v>359</v>
      </c>
      <c r="C24" s="24">
        <v>13967</v>
      </c>
      <c r="D24" s="24">
        <v>15239</v>
      </c>
      <c r="E24" s="24">
        <v>3215</v>
      </c>
      <c r="F24" s="24">
        <v>199120</v>
      </c>
      <c r="G24" s="24">
        <v>222917</v>
      </c>
      <c r="H24" s="24">
        <f t="shared" si="0"/>
        <v>3574</v>
      </c>
      <c r="I24" s="24">
        <f t="shared" si="1"/>
        <v>451243</v>
      </c>
      <c r="J24" s="39">
        <f t="shared" si="2"/>
        <v>6.1784738789198906E-2</v>
      </c>
      <c r="K24" s="39">
        <f t="shared" si="3"/>
        <v>7.1219436129024316E-2</v>
      </c>
    </row>
    <row r="25" spans="1:11" ht="15" customHeight="1">
      <c r="A25" s="37" t="s">
        <v>23</v>
      </c>
      <c r="B25" s="24">
        <v>204</v>
      </c>
      <c r="C25" s="24">
        <v>3786</v>
      </c>
      <c r="D25" s="24">
        <v>4717</v>
      </c>
      <c r="E25" s="24">
        <v>627</v>
      </c>
      <c r="F25" s="24">
        <v>31295</v>
      </c>
      <c r="G25" s="24">
        <v>37167</v>
      </c>
      <c r="H25" s="24">
        <f t="shared" si="0"/>
        <v>831</v>
      </c>
      <c r="I25" s="24">
        <f t="shared" si="1"/>
        <v>76965</v>
      </c>
      <c r="J25" s="39">
        <f t="shared" si="2"/>
        <v>1.4365729696089617E-2</v>
      </c>
      <c r="K25" s="39">
        <f t="shared" si="3"/>
        <v>1.2147343896016906E-2</v>
      </c>
    </row>
    <row r="26" spans="1:11" ht="15" customHeight="1">
      <c r="A26" s="37" t="s">
        <v>24</v>
      </c>
      <c r="B26" s="24">
        <v>24</v>
      </c>
      <c r="C26" s="24">
        <v>83</v>
      </c>
      <c r="D26" s="24">
        <v>126</v>
      </c>
      <c r="E26" s="24"/>
      <c r="F26" s="24"/>
      <c r="G26" s="24"/>
      <c r="H26" s="24">
        <f t="shared" si="0"/>
        <v>24</v>
      </c>
      <c r="I26" s="24">
        <f t="shared" si="1"/>
        <v>209</v>
      </c>
      <c r="J26" s="39">
        <f t="shared" si="2"/>
        <v>4.1489472046468207E-4</v>
      </c>
      <c r="K26" s="39">
        <f t="shared" si="3"/>
        <v>3.2986355801566079E-5</v>
      </c>
    </row>
    <row r="27" spans="1:11" ht="15" customHeight="1">
      <c r="A27" s="37" t="s">
        <v>25</v>
      </c>
      <c r="B27" s="24">
        <v>94</v>
      </c>
      <c r="C27" s="24">
        <v>1586</v>
      </c>
      <c r="D27" s="24">
        <v>2000</v>
      </c>
      <c r="E27" s="24"/>
      <c r="F27" s="24"/>
      <c r="G27" s="24"/>
      <c r="H27" s="24">
        <f t="shared" si="0"/>
        <v>94</v>
      </c>
      <c r="I27" s="24">
        <f t="shared" si="1"/>
        <v>3586</v>
      </c>
      <c r="J27" s="39">
        <f t="shared" si="2"/>
        <v>1.6250043218200049E-3</v>
      </c>
      <c r="K27" s="39">
        <f t="shared" si="3"/>
        <v>5.6597642059529171E-4</v>
      </c>
    </row>
    <row r="28" spans="1:11" ht="15" customHeight="1">
      <c r="A28" s="37" t="s">
        <v>26</v>
      </c>
      <c r="B28" s="24">
        <v>373</v>
      </c>
      <c r="C28" s="24">
        <v>8951</v>
      </c>
      <c r="D28" s="24">
        <v>10598</v>
      </c>
      <c r="E28" s="24">
        <v>2239</v>
      </c>
      <c r="F28" s="24">
        <v>147328</v>
      </c>
      <c r="G28" s="24">
        <v>153270</v>
      </c>
      <c r="H28" s="24">
        <f t="shared" si="0"/>
        <v>2612</v>
      </c>
      <c r="I28" s="24">
        <f t="shared" si="1"/>
        <v>320147</v>
      </c>
      <c r="J28" s="39">
        <f t="shared" si="2"/>
        <v>4.5154375410572899E-2</v>
      </c>
      <c r="K28" s="39">
        <f t="shared" si="3"/>
        <v>5.0528626080401796E-2</v>
      </c>
    </row>
    <row r="29" spans="1:11" ht="15" customHeight="1">
      <c r="A29" s="37" t="s">
        <v>27</v>
      </c>
      <c r="B29" s="24">
        <v>118</v>
      </c>
      <c r="C29" s="24">
        <v>882</v>
      </c>
      <c r="D29" s="24">
        <v>1109</v>
      </c>
      <c r="E29" s="24"/>
      <c r="F29" s="24"/>
      <c r="G29" s="24"/>
      <c r="H29" s="24">
        <f t="shared" si="0"/>
        <v>118</v>
      </c>
      <c r="I29" s="24">
        <f t="shared" si="1"/>
        <v>1991</v>
      </c>
      <c r="J29" s="39">
        <f t="shared" si="2"/>
        <v>2.039899042284687E-3</v>
      </c>
      <c r="K29" s="39">
        <f t="shared" si="3"/>
        <v>3.1423844210965579E-4</v>
      </c>
    </row>
    <row r="30" spans="1:11" ht="15" customHeight="1">
      <c r="A30" s="37" t="s">
        <v>28</v>
      </c>
      <c r="B30" s="24">
        <v>254</v>
      </c>
      <c r="C30" s="24">
        <v>4335</v>
      </c>
      <c r="D30" s="24">
        <v>5144</v>
      </c>
      <c r="E30" s="24">
        <v>20</v>
      </c>
      <c r="F30" s="24">
        <v>313</v>
      </c>
      <c r="G30" s="24">
        <v>542</v>
      </c>
      <c r="H30" s="24">
        <f t="shared" si="0"/>
        <v>274</v>
      </c>
      <c r="I30" s="24">
        <f t="shared" si="1"/>
        <v>10334</v>
      </c>
      <c r="J30" s="39">
        <f t="shared" si="2"/>
        <v>4.7367147253051202E-3</v>
      </c>
      <c r="K30" s="39">
        <f t="shared" si="3"/>
        <v>1.6310095734611667E-3</v>
      </c>
    </row>
    <row r="31" spans="1:11" ht="15" customHeight="1">
      <c r="A31" s="37" t="s">
        <v>29</v>
      </c>
      <c r="B31" s="24">
        <v>314</v>
      </c>
      <c r="C31" s="24">
        <v>5700</v>
      </c>
      <c r="D31" s="24">
        <v>5909</v>
      </c>
      <c r="E31" s="24"/>
      <c r="F31" s="24"/>
      <c r="G31" s="24"/>
      <c r="H31" s="24">
        <f t="shared" si="0"/>
        <v>314</v>
      </c>
      <c r="I31" s="24">
        <f t="shared" si="1"/>
        <v>11609</v>
      </c>
      <c r="J31" s="39">
        <f t="shared" si="2"/>
        <v>5.4282059260795908E-3</v>
      </c>
      <c r="K31" s="39">
        <f t="shared" si="3"/>
        <v>1.8322421267960795E-3</v>
      </c>
    </row>
    <row r="32" spans="1:11" ht="15" customHeight="1">
      <c r="A32" s="37" t="s">
        <v>30</v>
      </c>
      <c r="B32" s="24">
        <v>642</v>
      </c>
      <c r="C32" s="24">
        <v>22327</v>
      </c>
      <c r="D32" s="24">
        <v>24408</v>
      </c>
      <c r="E32" s="24">
        <v>1361</v>
      </c>
      <c r="F32" s="24">
        <v>63091</v>
      </c>
      <c r="G32" s="24">
        <v>74266</v>
      </c>
      <c r="H32" s="24">
        <f t="shared" si="0"/>
        <v>2003</v>
      </c>
      <c r="I32" s="24">
        <f t="shared" si="1"/>
        <v>184092</v>
      </c>
      <c r="J32" s="39">
        <f t="shared" si="2"/>
        <v>3.4626421878781594E-2</v>
      </c>
      <c r="K32" s="39">
        <f t="shared" si="3"/>
        <v>2.9055139771396662E-2</v>
      </c>
    </row>
    <row r="33" spans="1:11" ht="15" customHeight="1">
      <c r="A33" s="37" t="s">
        <v>31</v>
      </c>
      <c r="B33" s="24">
        <v>400</v>
      </c>
      <c r="C33" s="24">
        <v>12628</v>
      </c>
      <c r="D33" s="24">
        <v>15635</v>
      </c>
      <c r="E33" s="24">
        <v>96</v>
      </c>
      <c r="F33" s="24">
        <v>4991</v>
      </c>
      <c r="G33" s="24">
        <v>6242</v>
      </c>
      <c r="H33" s="24">
        <f t="shared" si="0"/>
        <v>496</v>
      </c>
      <c r="I33" s="24">
        <f t="shared" si="1"/>
        <v>39496</v>
      </c>
      <c r="J33" s="39">
        <f t="shared" si="2"/>
        <v>8.5744908896034297E-3</v>
      </c>
      <c r="K33" s="39">
        <f t="shared" si="3"/>
        <v>6.2336320992280089E-3</v>
      </c>
    </row>
    <row r="34" spans="1:11" ht="15" customHeight="1">
      <c r="A34" s="37" t="s">
        <v>32</v>
      </c>
      <c r="B34" s="24">
        <v>434</v>
      </c>
      <c r="C34" s="24">
        <v>7222</v>
      </c>
      <c r="D34" s="24">
        <v>8240</v>
      </c>
      <c r="E34" s="24"/>
      <c r="F34" s="24"/>
      <c r="G34" s="24"/>
      <c r="H34" s="24">
        <f t="shared" si="0"/>
        <v>434</v>
      </c>
      <c r="I34" s="24">
        <f t="shared" si="1"/>
        <v>15462</v>
      </c>
      <c r="J34" s="39">
        <f t="shared" si="2"/>
        <v>7.502679528403001E-3</v>
      </c>
      <c r="K34" s="39">
        <f t="shared" si="3"/>
        <v>2.4403590115015059E-3</v>
      </c>
    </row>
    <row r="35" spans="1:11" ht="15" customHeight="1">
      <c r="A35" s="37" t="s">
        <v>9</v>
      </c>
      <c r="B35" s="24">
        <v>16</v>
      </c>
      <c r="C35" s="24">
        <v>218</v>
      </c>
      <c r="D35" s="24">
        <v>215</v>
      </c>
      <c r="E35" s="24">
        <v>44</v>
      </c>
      <c r="F35" s="24">
        <v>1913</v>
      </c>
      <c r="G35" s="24">
        <v>2512</v>
      </c>
      <c r="H35" s="24">
        <f t="shared" si="0"/>
        <v>60</v>
      </c>
      <c r="I35" s="24">
        <f t="shared" si="1"/>
        <v>4858</v>
      </c>
      <c r="J35" s="39">
        <f t="shared" si="2"/>
        <v>1.0372368011617053E-3</v>
      </c>
      <c r="K35" s="39">
        <f t="shared" si="3"/>
        <v>7.6673548556941632E-4</v>
      </c>
    </row>
    <row r="36" spans="1:11" ht="15" customHeight="1">
      <c r="A36" s="37" t="s">
        <v>33</v>
      </c>
      <c r="B36" s="24">
        <v>512</v>
      </c>
      <c r="C36" s="24">
        <v>14885</v>
      </c>
      <c r="D36" s="24">
        <v>17263</v>
      </c>
      <c r="E36" s="24">
        <v>12</v>
      </c>
      <c r="F36" s="24">
        <v>313</v>
      </c>
      <c r="G36" s="24">
        <v>341</v>
      </c>
      <c r="H36" s="24">
        <f t="shared" si="0"/>
        <v>524</v>
      </c>
      <c r="I36" s="24">
        <f t="shared" si="1"/>
        <v>32802</v>
      </c>
      <c r="J36" s="39">
        <f t="shared" si="2"/>
        <v>9.0585347301455586E-3</v>
      </c>
      <c r="K36" s="39">
        <f t="shared" si="3"/>
        <v>5.177121736856318E-3</v>
      </c>
    </row>
    <row r="37" spans="1:11" ht="15" customHeight="1">
      <c r="A37" s="37" t="s">
        <v>34</v>
      </c>
      <c r="B37" s="24">
        <v>699</v>
      </c>
      <c r="C37" s="24">
        <v>29728</v>
      </c>
      <c r="D37" s="24">
        <v>33086</v>
      </c>
      <c r="E37" s="24">
        <v>4409</v>
      </c>
      <c r="F37" s="24">
        <v>303256</v>
      </c>
      <c r="G37" s="24">
        <v>311007</v>
      </c>
      <c r="H37" s="24">
        <f t="shared" si="0"/>
        <v>5108</v>
      </c>
      <c r="I37" s="24">
        <f t="shared" si="1"/>
        <v>677077</v>
      </c>
      <c r="J37" s="39">
        <f t="shared" si="2"/>
        <v>8.8303426338899843E-2</v>
      </c>
      <c r="K37" s="39">
        <f t="shared" si="3"/>
        <v>0.10686269295242562</v>
      </c>
    </row>
    <row r="38" spans="1:11" ht="15" customHeight="1">
      <c r="A38" s="37" t="s">
        <v>35</v>
      </c>
      <c r="B38" s="24">
        <v>336</v>
      </c>
      <c r="C38" s="24">
        <v>6980</v>
      </c>
      <c r="D38" s="24">
        <v>8599</v>
      </c>
      <c r="E38" s="24">
        <v>284</v>
      </c>
      <c r="F38" s="24">
        <v>16392</v>
      </c>
      <c r="G38" s="24">
        <v>17817</v>
      </c>
      <c r="H38" s="24">
        <f t="shared" si="0"/>
        <v>620</v>
      </c>
      <c r="I38" s="24">
        <f t="shared" si="1"/>
        <v>49788</v>
      </c>
      <c r="J38" s="39">
        <f t="shared" si="2"/>
        <v>1.0718113612004287E-2</v>
      </c>
      <c r="K38" s="39">
        <f t="shared" si="3"/>
        <v>7.858012835638143E-3</v>
      </c>
    </row>
    <row r="39" spans="1:11" ht="15" customHeight="1">
      <c r="A39" s="37" t="s">
        <v>36</v>
      </c>
      <c r="B39" s="24">
        <v>930</v>
      </c>
      <c r="C39" s="24">
        <v>46147</v>
      </c>
      <c r="D39" s="24">
        <v>50939</v>
      </c>
      <c r="E39" s="24">
        <v>1663</v>
      </c>
      <c r="F39" s="24">
        <v>96620</v>
      </c>
      <c r="G39" s="24">
        <v>109278</v>
      </c>
      <c r="H39" s="24">
        <f t="shared" si="0"/>
        <v>2593</v>
      </c>
      <c r="I39" s="24">
        <f t="shared" si="1"/>
        <v>302984</v>
      </c>
      <c r="J39" s="39">
        <f t="shared" si="2"/>
        <v>4.4825917090205024E-2</v>
      </c>
      <c r="K39" s="39">
        <f t="shared" si="3"/>
        <v>4.7819799168333475E-2</v>
      </c>
    </row>
    <row r="40" spans="1:11" ht="15" customHeight="1">
      <c r="A40" s="37" t="s">
        <v>37</v>
      </c>
      <c r="B40" s="24">
        <v>88</v>
      </c>
      <c r="C40" s="24">
        <v>833</v>
      </c>
      <c r="D40" s="24">
        <v>1204</v>
      </c>
      <c r="E40" s="24"/>
      <c r="F40" s="24"/>
      <c r="G40" s="24"/>
      <c r="H40" s="24">
        <f t="shared" si="0"/>
        <v>88</v>
      </c>
      <c r="I40" s="24">
        <f t="shared" si="1"/>
        <v>2037</v>
      </c>
      <c r="J40" s="39">
        <f t="shared" si="2"/>
        <v>1.5212806417038342E-3</v>
      </c>
      <c r="K40" s="39">
        <f t="shared" si="3"/>
        <v>3.2149859697507227E-4</v>
      </c>
    </row>
    <row r="41" spans="1:11" ht="15" customHeight="1">
      <c r="A41" s="37" t="s">
        <v>38</v>
      </c>
      <c r="B41" s="24">
        <v>136</v>
      </c>
      <c r="C41" s="24">
        <v>2319</v>
      </c>
      <c r="D41" s="24">
        <v>3257</v>
      </c>
      <c r="E41" s="24">
        <v>458</v>
      </c>
      <c r="F41" s="24">
        <v>19922</v>
      </c>
      <c r="G41" s="24">
        <v>24994</v>
      </c>
      <c r="H41" s="24">
        <f t="shared" si="0"/>
        <v>594</v>
      </c>
      <c r="I41" s="24">
        <f t="shared" si="1"/>
        <v>50492</v>
      </c>
      <c r="J41" s="39">
        <f t="shared" si="2"/>
        <v>1.0268644331500881E-2</v>
      </c>
      <c r="K41" s="39">
        <f t="shared" si="3"/>
        <v>7.9691247709697335E-3</v>
      </c>
    </row>
    <row r="42" spans="1:11" ht="15" customHeight="1">
      <c r="A42" s="37" t="s">
        <v>39</v>
      </c>
      <c r="B42" s="24">
        <v>68</v>
      </c>
      <c r="C42" s="24">
        <v>452</v>
      </c>
      <c r="D42" s="24">
        <v>755</v>
      </c>
      <c r="E42" s="24">
        <v>8</v>
      </c>
      <c r="F42" s="24">
        <v>292</v>
      </c>
      <c r="G42" s="24">
        <v>458</v>
      </c>
      <c r="H42" s="24">
        <f t="shared" si="0"/>
        <v>76</v>
      </c>
      <c r="I42" s="24">
        <f t="shared" si="1"/>
        <v>1957</v>
      </c>
      <c r="J42" s="39">
        <f t="shared" si="2"/>
        <v>1.3138332814714932E-3</v>
      </c>
      <c r="K42" s="39">
        <f t="shared" si="3"/>
        <v>3.0887224068739148E-4</v>
      </c>
    </row>
    <row r="43" spans="1:11" ht="15" customHeight="1">
      <c r="A43" s="37" t="s">
        <v>47</v>
      </c>
      <c r="B43" s="24">
        <v>52</v>
      </c>
      <c r="C43" s="24">
        <v>455</v>
      </c>
      <c r="D43" s="24">
        <v>944</v>
      </c>
      <c r="E43" s="24"/>
      <c r="F43" s="24"/>
      <c r="G43" s="24"/>
      <c r="H43" s="24">
        <f t="shared" si="0"/>
        <v>52</v>
      </c>
      <c r="I43" s="24">
        <f t="shared" si="1"/>
        <v>1399</v>
      </c>
      <c r="J43" s="39">
        <f t="shared" si="2"/>
        <v>8.9893856100681116E-4</v>
      </c>
      <c r="K43" s="39">
        <f t="shared" si="3"/>
        <v>2.2080340558081792E-4</v>
      </c>
    </row>
    <row r="44" spans="1:11" ht="15" customHeight="1">
      <c r="A44" s="37" t="s">
        <v>40</v>
      </c>
      <c r="B44" s="24">
        <v>603</v>
      </c>
      <c r="C44" s="24">
        <v>28813</v>
      </c>
      <c r="D44" s="24">
        <v>30703</v>
      </c>
      <c r="E44" s="24">
        <v>2190</v>
      </c>
      <c r="F44" s="24">
        <v>142063</v>
      </c>
      <c r="G44" s="24">
        <v>145573</v>
      </c>
      <c r="H44" s="24">
        <f t="shared" si="0"/>
        <v>2793</v>
      </c>
      <c r="I44" s="24">
        <f t="shared" si="1"/>
        <v>347152</v>
      </c>
      <c r="J44" s="39">
        <f t="shared" si="2"/>
        <v>4.8283373094077375E-2</v>
      </c>
      <c r="K44" s="39">
        <f t="shared" si="3"/>
        <v>5.4790810474762044E-2</v>
      </c>
    </row>
    <row r="45" spans="1:11" ht="15" customHeight="1">
      <c r="A45" s="37" t="s">
        <v>41</v>
      </c>
      <c r="B45" s="24">
        <v>408</v>
      </c>
      <c r="C45" s="24">
        <v>8924</v>
      </c>
      <c r="D45" s="24">
        <v>11901</v>
      </c>
      <c r="E45" s="24">
        <v>2</v>
      </c>
      <c r="F45" s="24">
        <v>56</v>
      </c>
      <c r="G45" s="24">
        <v>0</v>
      </c>
      <c r="H45" s="24">
        <f t="shared" si="0"/>
        <v>410</v>
      </c>
      <c r="I45" s="24">
        <f t="shared" si="1"/>
        <v>20881</v>
      </c>
      <c r="J45" s="39">
        <f t="shared" si="2"/>
        <v>7.0877848079383193E-3</v>
      </c>
      <c r="K45" s="39">
        <f t="shared" si="3"/>
        <v>3.2956368205382838E-3</v>
      </c>
    </row>
    <row r="46" spans="1:11" ht="5" customHeight="1">
      <c r="A46" s="12"/>
      <c r="B46" s="16"/>
      <c r="C46" s="16"/>
      <c r="D46" s="16"/>
      <c r="E46" s="16"/>
      <c r="F46" s="16"/>
      <c r="G46" s="16"/>
      <c r="H46" s="16"/>
      <c r="I46" s="16"/>
      <c r="J46" s="30"/>
      <c r="K46" s="30"/>
    </row>
    <row r="47" spans="1:11" ht="15" customHeight="1">
      <c r="A47" s="57" t="s">
        <v>2</v>
      </c>
      <c r="B47" s="58">
        <f>SUM(B7:B45)</f>
        <v>18741</v>
      </c>
      <c r="C47" s="58">
        <f t="shared" ref="C47:G47" si="4">SUM(C7:C45)</f>
        <v>690695</v>
      </c>
      <c r="D47" s="59">
        <f t="shared" si="4"/>
        <v>688391</v>
      </c>
      <c r="E47" s="58">
        <f t="shared" si="4"/>
        <v>39105</v>
      </c>
      <c r="F47" s="58">
        <f t="shared" si="4"/>
        <v>2352788</v>
      </c>
      <c r="G47" s="59">
        <f t="shared" si="4"/>
        <v>2604079</v>
      </c>
      <c r="H47" s="58">
        <f>B47+E47</f>
        <v>57846</v>
      </c>
      <c r="I47" s="59">
        <f>C47+D47+F47+G47</f>
        <v>6335953</v>
      </c>
      <c r="J47" s="60">
        <f>SUM(J7:J45)</f>
        <v>0.99999999999999978</v>
      </c>
      <c r="K47" s="60">
        <f>SUM(K7:K45)</f>
        <v>0.99999999999999978</v>
      </c>
    </row>
    <row r="48" spans="1:11" ht="5" customHeight="1">
      <c r="A48" s="12"/>
      <c r="B48" s="24"/>
      <c r="C48" s="24"/>
      <c r="D48" s="24"/>
      <c r="E48" s="24"/>
      <c r="F48" s="24"/>
      <c r="G48" s="24"/>
      <c r="H48" s="32"/>
      <c r="I48" s="32"/>
      <c r="J48" s="30"/>
      <c r="K48" s="30"/>
    </row>
    <row r="49" spans="1:11" ht="15" customHeight="1">
      <c r="A49" s="61" t="s">
        <v>85</v>
      </c>
      <c r="B49" s="24">
        <v>13327</v>
      </c>
      <c r="C49" s="24">
        <v>388286</v>
      </c>
      <c r="D49" s="24">
        <v>390267</v>
      </c>
      <c r="E49" s="24">
        <v>22908</v>
      </c>
      <c r="F49" s="24">
        <v>1117524</v>
      </c>
      <c r="G49" s="24">
        <v>1296493</v>
      </c>
      <c r="H49" s="24">
        <f>B49+E49</f>
        <v>36235</v>
      </c>
      <c r="I49" s="24">
        <f>C49+D49+F49+G49</f>
        <v>3192570</v>
      </c>
      <c r="J49" s="30"/>
      <c r="K49" s="30"/>
    </row>
    <row r="50" spans="1:11" ht="15" customHeight="1">
      <c r="A50" s="61" t="s">
        <v>86</v>
      </c>
      <c r="B50" s="24">
        <f>B47</f>
        <v>18741</v>
      </c>
      <c r="C50" s="24">
        <f t="shared" ref="C50:I50" si="5">C47</f>
        <v>690695</v>
      </c>
      <c r="D50" s="24">
        <f t="shared" si="5"/>
        <v>688391</v>
      </c>
      <c r="E50" s="24">
        <f t="shared" si="5"/>
        <v>39105</v>
      </c>
      <c r="F50" s="24">
        <f t="shared" si="5"/>
        <v>2352788</v>
      </c>
      <c r="G50" s="24">
        <f t="shared" si="5"/>
        <v>2604079</v>
      </c>
      <c r="H50" s="24">
        <f t="shared" si="5"/>
        <v>57846</v>
      </c>
      <c r="I50" s="24">
        <f t="shared" si="5"/>
        <v>6335953</v>
      </c>
      <c r="J50" s="30"/>
      <c r="K50" s="30"/>
    </row>
    <row r="51" spans="1:11" ht="15" customHeight="1">
      <c r="A51" s="61" t="s">
        <v>79</v>
      </c>
      <c r="B51" s="22">
        <f>(B50-B49)/B49</f>
        <v>0.40624296540856908</v>
      </c>
      <c r="C51" s="22">
        <f>(C50-C49)/C49</f>
        <v>0.77883055273690016</v>
      </c>
      <c r="D51" s="22">
        <f>(D50-D49)/D49</f>
        <v>0.76389753681453976</v>
      </c>
      <c r="E51" s="22">
        <f t="shared" ref="E51:I51" si="6">(E50-E49)/E49</f>
        <v>0.70704557359874276</v>
      </c>
      <c r="F51" s="22">
        <f t="shared" si="6"/>
        <v>1.1053579162505682</v>
      </c>
      <c r="G51" s="22">
        <f t="shared" si="6"/>
        <v>1.0085561588068737</v>
      </c>
      <c r="H51" s="22">
        <f t="shared" si="6"/>
        <v>0.59641230854146543</v>
      </c>
      <c r="I51" s="22">
        <f t="shared" si="6"/>
        <v>0.98459329004532403</v>
      </c>
      <c r="J51" s="30"/>
      <c r="K51" s="30"/>
    </row>
    <row r="52" spans="1:11" ht="15" customHeight="1">
      <c r="A52" s="1"/>
      <c r="B52" s="2"/>
      <c r="C52" s="2"/>
      <c r="D52" s="2"/>
      <c r="E52" s="2"/>
      <c r="F52" s="2"/>
      <c r="G52" s="2"/>
      <c r="H52" s="2"/>
      <c r="I52" s="2"/>
      <c r="J52" s="2"/>
    </row>
    <row r="53" spans="1:11" ht="15" customHeight="1">
      <c r="A53" s="1"/>
      <c r="B53" s="2"/>
      <c r="C53" s="2"/>
      <c r="D53" s="2"/>
      <c r="E53" s="2"/>
      <c r="F53" s="2"/>
      <c r="G53" s="2"/>
      <c r="H53" s="2"/>
      <c r="I53" s="2"/>
      <c r="J53" s="2"/>
    </row>
    <row r="54" spans="1:11" ht="15" customHeight="1">
      <c r="A54" s="1"/>
      <c r="B54" s="2"/>
      <c r="C54" s="2"/>
      <c r="D54" s="2"/>
      <c r="E54" s="2"/>
      <c r="F54" s="2"/>
      <c r="G54" s="2"/>
      <c r="H54" s="2"/>
      <c r="I54" s="2"/>
      <c r="J54" s="2"/>
    </row>
    <row r="55" spans="1:11" ht="15" customHeight="1">
      <c r="A55" s="1"/>
      <c r="B55" s="2"/>
      <c r="C55" s="2"/>
      <c r="D55" s="2"/>
      <c r="E55" s="2"/>
      <c r="F55" s="2"/>
      <c r="G55" s="2"/>
      <c r="H55" s="2"/>
      <c r="I55" s="2"/>
      <c r="J55" s="2"/>
    </row>
    <row r="56" spans="1:11" ht="15" customHeight="1">
      <c r="A56" s="1"/>
      <c r="B56" s="2"/>
      <c r="C56" s="2"/>
      <c r="D56" s="2"/>
      <c r="E56" s="2"/>
      <c r="F56" s="2"/>
      <c r="G56" s="2"/>
      <c r="H56" s="2"/>
      <c r="I56" s="2"/>
      <c r="J56" s="2"/>
    </row>
    <row r="57" spans="1:11" ht="15" customHeight="1">
      <c r="A57" s="1"/>
      <c r="B57" s="2"/>
      <c r="C57" s="2"/>
      <c r="D57" s="2"/>
      <c r="E57" s="2"/>
      <c r="F57" s="2"/>
      <c r="G57" s="2"/>
      <c r="H57" s="2"/>
      <c r="I57" s="2"/>
      <c r="J57" s="2"/>
    </row>
    <row r="58" spans="1:11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1" ht="15" customHeight="1">
      <c r="A59" s="4"/>
      <c r="B59" s="2"/>
      <c r="C59" s="2"/>
      <c r="D59" s="2"/>
      <c r="E59" s="2"/>
      <c r="F59" s="2"/>
      <c r="G59" s="2"/>
      <c r="H59" s="2"/>
      <c r="I59" s="2"/>
      <c r="J59" s="2"/>
    </row>
    <row r="60" spans="1:11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1" ht="15" customHeight="1">
      <c r="A61" s="4"/>
      <c r="B61" s="2"/>
      <c r="C61" s="2"/>
      <c r="D61" s="2"/>
      <c r="E61" s="2"/>
      <c r="F61" s="2"/>
      <c r="G61" s="2"/>
      <c r="H61" s="2"/>
      <c r="I61" s="2"/>
      <c r="J61" s="2"/>
    </row>
    <row r="62" spans="1:11" ht="15" customHeight="1">
      <c r="A62" s="4"/>
      <c r="B62" s="2"/>
      <c r="C62" s="2"/>
      <c r="D62" s="2"/>
      <c r="E62" s="2"/>
      <c r="F62" s="2"/>
      <c r="G62" s="2"/>
      <c r="H62" s="2"/>
      <c r="I62" s="2"/>
      <c r="J62" s="2"/>
    </row>
    <row r="63" spans="1:11" ht="15" customHeight="1">
      <c r="A63" s="4"/>
      <c r="B63" s="5"/>
      <c r="C63" s="5"/>
      <c r="D63" s="5"/>
      <c r="E63" s="5"/>
      <c r="F63" s="5"/>
      <c r="G63" s="5"/>
      <c r="H63" s="2"/>
      <c r="I63" s="2"/>
      <c r="J63" s="2"/>
    </row>
    <row r="64" spans="1:11" ht="15" customHeight="1">
      <c r="A64" s="4"/>
      <c r="B64" s="2"/>
      <c r="C64" s="2"/>
      <c r="D64" s="2"/>
      <c r="E64" s="2"/>
      <c r="F64" s="2"/>
      <c r="G64" s="7"/>
      <c r="H64" s="2"/>
      <c r="I64" s="2"/>
      <c r="J64" s="2"/>
    </row>
    <row r="65" spans="1:10" ht="15" customHeight="1">
      <c r="A65" s="2"/>
      <c r="B65" s="2"/>
      <c r="C65" s="2"/>
      <c r="D65" s="2"/>
      <c r="E65" s="2"/>
      <c r="F65" s="2"/>
      <c r="G65" s="7"/>
      <c r="H65" s="2"/>
      <c r="I65" s="2"/>
      <c r="J65" s="2"/>
    </row>
    <row r="66" spans="1:10" ht="15" customHeight="1">
      <c r="A66" s="4"/>
      <c r="B66" s="2"/>
      <c r="C66" s="2"/>
      <c r="D66" s="2"/>
      <c r="E66" s="2"/>
      <c r="F66" s="2"/>
      <c r="G66" s="7"/>
      <c r="H66" s="2"/>
      <c r="I66" s="2"/>
      <c r="J66" s="2"/>
    </row>
    <row r="67" spans="1:10" ht="15" customHeight="1">
      <c r="A67" s="4"/>
      <c r="B67" s="2"/>
      <c r="C67" s="2"/>
      <c r="D67" s="2"/>
      <c r="E67" s="2"/>
      <c r="F67" s="2"/>
      <c r="G67" s="2"/>
      <c r="H67" s="2"/>
      <c r="I67" s="2"/>
      <c r="J67" s="2"/>
    </row>
    <row r="68" spans="1:10" ht="13">
      <c r="A68" s="4"/>
      <c r="B68" s="5"/>
      <c r="C68" s="5"/>
      <c r="D68" s="5"/>
      <c r="E68" s="5"/>
      <c r="F68" s="5"/>
      <c r="G68" s="5"/>
      <c r="H68" s="5"/>
      <c r="I68" s="5"/>
      <c r="J68" s="2"/>
    </row>
    <row r="69" spans="1:10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>
      <c r="A268" s="2"/>
      <c r="B268" s="2"/>
      <c r="C268" s="2"/>
      <c r="D268" s="2"/>
      <c r="E268" s="2"/>
      <c r="F268" s="2"/>
      <c r="G268" s="2"/>
      <c r="H268" s="2"/>
      <c r="I268" s="2"/>
      <c r="J268" s="2"/>
    </row>
  </sheetData>
  <mergeCells count="6">
    <mergeCell ref="J4:K4"/>
    <mergeCell ref="C5:D5"/>
    <mergeCell ref="B4:D4"/>
    <mergeCell ref="E4:G4"/>
    <mergeCell ref="H4:I4"/>
    <mergeCell ref="F5:G5"/>
  </mergeCells>
  <phoneticPr fontId="0" type="noConversion"/>
  <pageMargins left="0.74803149606299213" right="0.35433070866141736" top="0.19685039370078741" bottom="0.19685039370078741" header="0.51181102362204722" footer="0.51181102362204722"/>
  <pageSetup paperSize="9" scale="75" orientation="landscape" r:id="rId1"/>
  <headerFooter alignWithMargins="0"/>
  <drawing r:id="rId2"/>
  <legacyDrawing r:id="rId3"/>
  <oleObjects>
    <oleObject progId="PBrush" shapeId="12289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14</vt:i4>
      </vt:variant>
      <vt:variant>
        <vt:lpstr>Περιοχές με ονόματα</vt:lpstr>
      </vt:variant>
      <vt:variant>
        <vt:i4>1</vt:i4>
      </vt:variant>
    </vt:vector>
  </HeadingPairs>
  <TitlesOfParts>
    <vt:vector size="15" baseType="lpstr">
      <vt:lpstr>ΙΑΝΟΥΑΡΙΟΣ</vt:lpstr>
      <vt:lpstr>ΦΕΒΡΟΥΑΡΙΟΣ</vt:lpstr>
      <vt:lpstr>ΜΑΡΤΙΟΣ</vt:lpstr>
      <vt:lpstr>ΑΠΡΙΛΙΟΣ</vt:lpstr>
      <vt:lpstr>ΜΑΙΟΣ</vt:lpstr>
      <vt:lpstr>ΙΟΥΝΙΟΣ</vt:lpstr>
      <vt:lpstr>ΙΟΥΛΙΟΣ</vt:lpstr>
      <vt:lpstr>ΑΥΓΟΥΣΤΟΣ</vt:lpstr>
      <vt:lpstr>ΣΕΠΤΕΜΒΡΙΟΣ</vt:lpstr>
      <vt:lpstr>ΟΚΤΩΒΡΙΟΣ</vt:lpstr>
      <vt:lpstr>ΝΟΕΜΒΡΙΟΣ</vt:lpstr>
      <vt:lpstr>ΔΕΚΕΜΒΡΙΟΣ</vt:lpstr>
      <vt:lpstr>2021</vt:lpstr>
      <vt:lpstr>Φύλλο1</vt:lpstr>
      <vt:lpstr>ΙΑΝΟΥΑΡΙΟΣ!Print_Area</vt:lpstr>
    </vt:vector>
  </TitlesOfParts>
  <Company>Δ10_Γ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ΥΠΑ</dc:creator>
  <cp:lastModifiedBy>gpapanastasatos</cp:lastModifiedBy>
  <cp:lastPrinted>2021-04-19T11:15:48Z</cp:lastPrinted>
  <dcterms:created xsi:type="dcterms:W3CDTF">2002-02-11T08:41:02Z</dcterms:created>
  <dcterms:modified xsi:type="dcterms:W3CDTF">2022-02-07T08:49:31Z</dcterms:modified>
</cp:coreProperties>
</file>