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30" yWindow="180" windowWidth="8610" windowHeight="8970" tabRatio="769"/>
  </bookViews>
  <sheets>
    <sheet name="ΙΑΝ-ΔΕΚ.2014" sheetId="1" r:id="rId1"/>
    <sheet name="ΣΥΝΟΛΑ " sheetId="4" r:id="rId2"/>
  </sheets>
  <definedNames>
    <definedName name="_xlnm.Print_Area" localSheetId="0">'ΙΑΝ-ΔΕΚ.2014'!$A$1:$G$938</definedName>
    <definedName name="_xlnm.Print_Area" localSheetId="1">'ΣΥΝΟΛΑ '!$A$1:$K$88</definedName>
  </definedNames>
  <calcPr calcId="125725" concurrentCalc="0"/>
</workbook>
</file>

<file path=xl/calcChain.xml><?xml version="1.0" encoding="utf-8"?>
<calcChain xmlns="http://schemas.openxmlformats.org/spreadsheetml/2006/main">
  <c r="C926" i="1"/>
  <c r="D926"/>
  <c r="E926"/>
  <c r="F926"/>
  <c r="G926"/>
  <c r="B926"/>
  <c r="B61" i="4"/>
  <c r="D61"/>
  <c r="F61"/>
  <c r="E79"/>
  <c r="C79"/>
  <c r="F634" i="1"/>
  <c r="F639"/>
  <c r="G634"/>
  <c r="G639"/>
  <c r="G640"/>
  <c r="C634"/>
  <c r="C639"/>
  <c r="D634"/>
  <c r="D639"/>
  <c r="D640"/>
  <c r="E88" i="4"/>
  <c r="C88"/>
  <c r="E87"/>
  <c r="C87"/>
  <c r="E86"/>
  <c r="C86"/>
  <c r="E85"/>
  <c r="C85"/>
  <c r="E84"/>
  <c r="F558" i="1"/>
  <c r="F563"/>
  <c r="G558"/>
  <c r="G563"/>
  <c r="G564"/>
  <c r="C84" i="4"/>
  <c r="C558" i="1"/>
  <c r="C563"/>
  <c r="D558"/>
  <c r="D563"/>
  <c r="D564"/>
  <c r="E83" i="4"/>
  <c r="F487" i="1"/>
  <c r="F492"/>
  <c r="G487"/>
  <c r="G492"/>
  <c r="G493"/>
  <c r="C83" i="4"/>
  <c r="C487" i="1"/>
  <c r="C492"/>
  <c r="D487"/>
  <c r="D492"/>
  <c r="D493"/>
  <c r="E82" i="4"/>
  <c r="F412" i="1"/>
  <c r="G412"/>
  <c r="C82" i="4"/>
  <c r="C412" i="1"/>
  <c r="D412"/>
  <c r="E81" i="4"/>
  <c r="C81"/>
  <c r="F340" i="1"/>
  <c r="G340"/>
  <c r="G345"/>
  <c r="G346"/>
  <c r="C340"/>
  <c r="D340"/>
  <c r="E80" i="4"/>
  <c r="C80"/>
  <c r="F270" i="1"/>
  <c r="G270"/>
  <c r="C270"/>
  <c r="C275"/>
  <c r="C276"/>
  <c r="D270"/>
  <c r="D275"/>
  <c r="D276"/>
  <c r="G199"/>
  <c r="F199"/>
  <c r="F204"/>
  <c r="F205"/>
  <c r="C199"/>
  <c r="D199"/>
  <c r="D204"/>
  <c r="D205"/>
  <c r="E78" i="4"/>
  <c r="C78"/>
  <c r="F126" i="1"/>
  <c r="F131"/>
  <c r="F132"/>
  <c r="G126"/>
  <c r="C126"/>
  <c r="D126"/>
  <c r="E77" i="4"/>
  <c r="F55" i="1"/>
  <c r="G55"/>
  <c r="C77" i="4"/>
  <c r="C55" i="1"/>
  <c r="D55"/>
  <c r="C61" i="4"/>
  <c r="E61"/>
  <c r="G61"/>
  <c r="C847" i="1"/>
  <c r="C853"/>
  <c r="D847"/>
  <c r="D853"/>
  <c r="D854"/>
  <c r="E847"/>
  <c r="E853"/>
  <c r="E854"/>
  <c r="F847"/>
  <c r="F853"/>
  <c r="G847"/>
  <c r="G853"/>
  <c r="G854"/>
  <c r="B847"/>
  <c r="B853"/>
  <c r="B854"/>
  <c r="C776"/>
  <c r="C782"/>
  <c r="D776"/>
  <c r="D782"/>
  <c r="D783"/>
  <c r="E776"/>
  <c r="E782"/>
  <c r="E783"/>
  <c r="F776"/>
  <c r="F782"/>
  <c r="G776"/>
  <c r="G782"/>
  <c r="G783"/>
  <c r="B776"/>
  <c r="B782"/>
  <c r="B783"/>
  <c r="C705"/>
  <c r="C710"/>
  <c r="D705"/>
  <c r="D710"/>
  <c r="D711"/>
  <c r="E705"/>
  <c r="E710"/>
  <c r="E711"/>
  <c r="F705"/>
  <c r="F710"/>
  <c r="G705"/>
  <c r="G710"/>
  <c r="G711"/>
  <c r="B705"/>
  <c r="B710"/>
  <c r="B711"/>
  <c r="K55" i="4"/>
  <c r="I55"/>
  <c r="G911" i="1"/>
  <c r="G45" i="4"/>
  <c r="G912" i="1"/>
  <c r="G46" i="4"/>
  <c r="G913" i="1"/>
  <c r="G47" i="4"/>
  <c r="G914" i="1"/>
  <c r="G48" i="4"/>
  <c r="G915" i="1"/>
  <c r="G49" i="4"/>
  <c r="G916" i="1"/>
  <c r="G50" i="4"/>
  <c r="G917" i="1"/>
  <c r="G51" i="4"/>
  <c r="G918" i="1"/>
  <c r="G52" i="4"/>
  <c r="G919" i="1"/>
  <c r="G53" i="4"/>
  <c r="G920" i="1"/>
  <c r="G54" i="4"/>
  <c r="F911" i="1"/>
  <c r="F45" i="4"/>
  <c r="F912" i="1"/>
  <c r="F46" i="4"/>
  <c r="F913" i="1"/>
  <c r="F47" i="4"/>
  <c r="F914" i="1"/>
  <c r="F48" i="4"/>
  <c r="F915" i="1"/>
  <c r="F49" i="4"/>
  <c r="F916" i="1"/>
  <c r="F50" i="4"/>
  <c r="F917" i="1"/>
  <c r="F51" i="4"/>
  <c r="F918" i="1"/>
  <c r="F52" i="4"/>
  <c r="F919" i="1"/>
  <c r="F53" i="4"/>
  <c r="F920" i="1"/>
  <c r="F54" i="4"/>
  <c r="E911" i="1"/>
  <c r="E45" i="4"/>
  <c r="E912" i="1"/>
  <c r="E46" i="4"/>
  <c r="E913" i="1"/>
  <c r="E47" i="4"/>
  <c r="E914" i="1"/>
  <c r="E48" i="4"/>
  <c r="E915" i="1"/>
  <c r="E49" i="4"/>
  <c r="E916" i="1"/>
  <c r="E50" i="4"/>
  <c r="E917" i="1"/>
  <c r="E51" i="4"/>
  <c r="E918" i="1"/>
  <c r="E52" i="4"/>
  <c r="E919" i="1"/>
  <c r="E53" i="4"/>
  <c r="E920" i="1"/>
  <c r="E54" i="4"/>
  <c r="E55" i="1"/>
  <c r="E126"/>
  <c r="E199"/>
  <c r="E270"/>
  <c r="E340"/>
  <c r="E412"/>
  <c r="E487"/>
  <c r="E558"/>
  <c r="E634"/>
  <c r="E921"/>
  <c r="D911"/>
  <c r="D45" i="4"/>
  <c r="D912" i="1"/>
  <c r="D46" i="4"/>
  <c r="D913" i="1"/>
  <c r="D47" i="4"/>
  <c r="D914" i="1"/>
  <c r="D48" i="4"/>
  <c r="D915" i="1"/>
  <c r="D49" i="4"/>
  <c r="D916" i="1"/>
  <c r="D50" i="4"/>
  <c r="D917" i="1"/>
  <c r="D51" i="4"/>
  <c r="D918" i="1"/>
  <c r="D52" i="4"/>
  <c r="D919" i="1"/>
  <c r="D53" i="4"/>
  <c r="D920" i="1"/>
  <c r="D54" i="4"/>
  <c r="C911" i="1"/>
  <c r="C45" i="4"/>
  <c r="C912" i="1"/>
  <c r="C46" i="4"/>
  <c r="C913" i="1"/>
  <c r="C47" i="4"/>
  <c r="C914" i="1"/>
  <c r="C48" i="4"/>
  <c r="C915" i="1"/>
  <c r="C49" i="4"/>
  <c r="C916" i="1"/>
  <c r="C50" i="4"/>
  <c r="C917" i="1"/>
  <c r="C51" i="4"/>
  <c r="C918" i="1"/>
  <c r="C52" i="4"/>
  <c r="C919" i="1"/>
  <c r="C53" i="4"/>
  <c r="C920" i="1"/>
  <c r="C54" i="4"/>
  <c r="B911" i="1"/>
  <c r="B45" i="4"/>
  <c r="B912" i="1"/>
  <c r="B46" i="4"/>
  <c r="B913" i="1"/>
  <c r="B47" i="4"/>
  <c r="B914" i="1"/>
  <c r="B48" i="4"/>
  <c r="B915" i="1"/>
  <c r="B49" i="4"/>
  <c r="B916" i="1"/>
  <c r="B50" i="4"/>
  <c r="B917" i="1"/>
  <c r="B51" i="4"/>
  <c r="B918" i="1"/>
  <c r="B52" i="4"/>
  <c r="B919" i="1"/>
  <c r="B53" i="4"/>
  <c r="B920" i="1"/>
  <c r="B54" i="4"/>
  <c r="B55" i="1"/>
  <c r="B126"/>
  <c r="B131"/>
  <c r="B132"/>
  <c r="B199"/>
  <c r="B270"/>
  <c r="B275"/>
  <c r="B276"/>
  <c r="B340"/>
  <c r="B345"/>
  <c r="B346"/>
  <c r="B412"/>
  <c r="B487"/>
  <c r="B558"/>
  <c r="B634"/>
  <c r="C910"/>
  <c r="C44" i="4"/>
  <c r="D910" i="1"/>
  <c r="D44" i="4"/>
  <c r="E910" i="1"/>
  <c r="E44" i="4"/>
  <c r="B910" i="1"/>
  <c r="B44" i="4"/>
  <c r="H44"/>
  <c r="F910" i="1"/>
  <c r="F44" i="4"/>
  <c r="G910" i="1"/>
  <c r="G44" i="4"/>
  <c r="G875" i="1"/>
  <c r="G9" i="4"/>
  <c r="G876" i="1"/>
  <c r="G10" i="4"/>
  <c r="G877" i="1"/>
  <c r="G11" i="4"/>
  <c r="G878" i="1"/>
  <c r="G12" i="4"/>
  <c r="G879" i="1"/>
  <c r="G13" i="4"/>
  <c r="G880" i="1"/>
  <c r="G14" i="4"/>
  <c r="G881" i="1"/>
  <c r="G15" i="4"/>
  <c r="G882" i="1"/>
  <c r="G16" i="4"/>
  <c r="G883" i="1"/>
  <c r="G17" i="4"/>
  <c r="G884" i="1"/>
  <c r="G18" i="4"/>
  <c r="G885" i="1"/>
  <c r="G19" i="4"/>
  <c r="G886" i="1"/>
  <c r="G20" i="4"/>
  <c r="G887" i="1"/>
  <c r="G21" i="4"/>
  <c r="G888" i="1"/>
  <c r="G22" i="4"/>
  <c r="G889" i="1"/>
  <c r="G23" i="4"/>
  <c r="G890" i="1"/>
  <c r="G24" i="4"/>
  <c r="G891" i="1"/>
  <c r="G25" i="4"/>
  <c r="G892" i="1"/>
  <c r="G26" i="4"/>
  <c r="G893" i="1"/>
  <c r="G27" i="4"/>
  <c r="G894" i="1"/>
  <c r="G28" i="4"/>
  <c r="G895" i="1"/>
  <c r="G29" i="4"/>
  <c r="G896" i="1"/>
  <c r="G30" i="4"/>
  <c r="G897" i="1"/>
  <c r="G31" i="4"/>
  <c r="G898" i="1"/>
  <c r="G32" i="4"/>
  <c r="G899" i="1"/>
  <c r="G33" i="4"/>
  <c r="G900" i="1"/>
  <c r="G34" i="4"/>
  <c r="G901" i="1"/>
  <c r="G35" i="4"/>
  <c r="F875" i="1"/>
  <c r="F9" i="4"/>
  <c r="F876" i="1"/>
  <c r="F10" i="4"/>
  <c r="F877" i="1"/>
  <c r="F11" i="4"/>
  <c r="F878" i="1"/>
  <c r="F12" i="4"/>
  <c r="F879" i="1"/>
  <c r="F13" i="4"/>
  <c r="F880" i="1"/>
  <c r="F14" i="4"/>
  <c r="F881" i="1"/>
  <c r="F15" i="4"/>
  <c r="F882" i="1"/>
  <c r="F16" i="4"/>
  <c r="F883" i="1"/>
  <c r="F17" i="4"/>
  <c r="F884" i="1"/>
  <c r="F18" i="4"/>
  <c r="F885" i="1"/>
  <c r="F19" i="4"/>
  <c r="F886" i="1"/>
  <c r="F20" i="4"/>
  <c r="F887" i="1"/>
  <c r="F21" i="4"/>
  <c r="F888" i="1"/>
  <c r="F22" i="4"/>
  <c r="F889" i="1"/>
  <c r="F23" i="4"/>
  <c r="F890" i="1"/>
  <c r="F24" i="4"/>
  <c r="F891" i="1"/>
  <c r="F25" i="4"/>
  <c r="F892" i="1"/>
  <c r="F26" i="4"/>
  <c r="F893" i="1"/>
  <c r="F27" i="4"/>
  <c r="F894" i="1"/>
  <c r="F28" i="4"/>
  <c r="F895" i="1"/>
  <c r="F29" i="4"/>
  <c r="F896" i="1"/>
  <c r="F30" i="4"/>
  <c r="F897" i="1"/>
  <c r="F31" i="4"/>
  <c r="F898" i="1"/>
  <c r="F32" i="4"/>
  <c r="F899" i="1"/>
  <c r="F33" i="4"/>
  <c r="F900" i="1"/>
  <c r="F34" i="4"/>
  <c r="F901" i="1"/>
  <c r="F35" i="4"/>
  <c r="E875" i="1"/>
  <c r="E9" i="4"/>
  <c r="E876" i="1"/>
  <c r="E10" i="4"/>
  <c r="E877" i="1"/>
  <c r="E11" i="4"/>
  <c r="E878" i="1"/>
  <c r="E12" i="4"/>
  <c r="E879" i="1"/>
  <c r="E13" i="4"/>
  <c r="E880" i="1"/>
  <c r="E14" i="4"/>
  <c r="E881" i="1"/>
  <c r="E15" i="4"/>
  <c r="E882" i="1"/>
  <c r="E16" i="4"/>
  <c r="E883" i="1"/>
  <c r="E17" i="4"/>
  <c r="E884" i="1"/>
  <c r="E18" i="4"/>
  <c r="E885" i="1"/>
  <c r="E19" i="4"/>
  <c r="E886" i="1"/>
  <c r="E20" i="4"/>
  <c r="E887" i="1"/>
  <c r="E21" i="4"/>
  <c r="E888" i="1"/>
  <c r="E22" i="4"/>
  <c r="E889" i="1"/>
  <c r="E23" i="4"/>
  <c r="E890" i="1"/>
  <c r="E24" i="4"/>
  <c r="E891" i="1"/>
  <c r="E25" i="4"/>
  <c r="E892" i="1"/>
  <c r="E26" i="4"/>
  <c r="E893" i="1"/>
  <c r="E27" i="4"/>
  <c r="E894" i="1"/>
  <c r="E28" i="4"/>
  <c r="E895" i="1"/>
  <c r="E29" i="4"/>
  <c r="E896" i="1"/>
  <c r="E30" i="4"/>
  <c r="E897" i="1"/>
  <c r="E31" i="4"/>
  <c r="E898" i="1"/>
  <c r="E32" i="4"/>
  <c r="E899" i="1"/>
  <c r="E33" i="4"/>
  <c r="E900" i="1"/>
  <c r="E34" i="4"/>
  <c r="E901" i="1"/>
  <c r="E35" i="4"/>
  <c r="D875" i="1"/>
  <c r="D9" i="4"/>
  <c r="D876" i="1"/>
  <c r="D10" i="4"/>
  <c r="D877" i="1"/>
  <c r="D11" i="4"/>
  <c r="D878" i="1"/>
  <c r="D12" i="4"/>
  <c r="D879" i="1"/>
  <c r="D13" i="4"/>
  <c r="D880" i="1"/>
  <c r="D14" i="4"/>
  <c r="D881" i="1"/>
  <c r="D15" i="4"/>
  <c r="D882" i="1"/>
  <c r="D16" i="4"/>
  <c r="D883" i="1"/>
  <c r="D17" i="4"/>
  <c r="D884" i="1"/>
  <c r="D18" i="4"/>
  <c r="D885" i="1"/>
  <c r="D19" i="4"/>
  <c r="D886" i="1"/>
  <c r="D20" i="4"/>
  <c r="D887" i="1"/>
  <c r="D21" i="4"/>
  <c r="D888" i="1"/>
  <c r="D22" i="4"/>
  <c r="D889" i="1"/>
  <c r="D23" i="4"/>
  <c r="D890" i="1"/>
  <c r="D24" i="4"/>
  <c r="D891" i="1"/>
  <c r="D25" i="4"/>
  <c r="D892" i="1"/>
  <c r="D26" i="4"/>
  <c r="D893" i="1"/>
  <c r="D27" i="4"/>
  <c r="D894" i="1"/>
  <c r="D28" i="4"/>
  <c r="D895" i="1"/>
  <c r="D29" i="4"/>
  <c r="D896" i="1"/>
  <c r="D30" i="4"/>
  <c r="D897" i="1"/>
  <c r="D31" i="4"/>
  <c r="D898" i="1"/>
  <c r="D32" i="4"/>
  <c r="D899" i="1"/>
  <c r="D33" i="4"/>
  <c r="D900" i="1"/>
  <c r="D34" i="4"/>
  <c r="D901" i="1"/>
  <c r="D35" i="4"/>
  <c r="C875" i="1"/>
  <c r="C9" i="4"/>
  <c r="C876" i="1"/>
  <c r="C10" i="4"/>
  <c r="C877" i="1"/>
  <c r="C11" i="4"/>
  <c r="C878" i="1"/>
  <c r="C12" i="4"/>
  <c r="C879" i="1"/>
  <c r="C13" i="4"/>
  <c r="C880" i="1"/>
  <c r="C14" i="4"/>
  <c r="C881" i="1"/>
  <c r="C15" i="4"/>
  <c r="C882" i="1"/>
  <c r="C16" i="4"/>
  <c r="C883" i="1"/>
  <c r="C17" i="4"/>
  <c r="C884" i="1"/>
  <c r="C18" i="4"/>
  <c r="C885" i="1"/>
  <c r="C19" i="4"/>
  <c r="C886" i="1"/>
  <c r="C20" i="4"/>
  <c r="C887" i="1"/>
  <c r="C21" i="4"/>
  <c r="C888" i="1"/>
  <c r="C22" i="4"/>
  <c r="C889" i="1"/>
  <c r="C23" i="4"/>
  <c r="C890" i="1"/>
  <c r="C24" i="4"/>
  <c r="C891" i="1"/>
  <c r="C25" i="4"/>
  <c r="C892" i="1"/>
  <c r="C26" i="4"/>
  <c r="C893" i="1"/>
  <c r="C27" i="4"/>
  <c r="C894" i="1"/>
  <c r="C28" i="4"/>
  <c r="C895" i="1"/>
  <c r="C29" i="4"/>
  <c r="C896" i="1"/>
  <c r="C30" i="4"/>
  <c r="C897" i="1"/>
  <c r="C31" i="4"/>
  <c r="C898" i="1"/>
  <c r="C32" i="4"/>
  <c r="C899" i="1"/>
  <c r="C33" i="4"/>
  <c r="C900" i="1"/>
  <c r="C34" i="4"/>
  <c r="C901" i="1"/>
  <c r="C35" i="4"/>
  <c r="C874" i="1"/>
  <c r="C8" i="4"/>
  <c r="D874" i="1"/>
  <c r="D8" i="4"/>
  <c r="E874" i="1"/>
  <c r="E8" i="4"/>
  <c r="F874" i="1"/>
  <c r="F8" i="4"/>
  <c r="G874" i="1"/>
  <c r="G8" i="4"/>
  <c r="B875" i="1"/>
  <c r="B9" i="4"/>
  <c r="H9"/>
  <c r="B876" i="1"/>
  <c r="B10" i="4"/>
  <c r="H10"/>
  <c r="B877" i="1"/>
  <c r="B11" i="4"/>
  <c r="B878" i="1"/>
  <c r="B12" i="4"/>
  <c r="B879" i="1"/>
  <c r="B13" i="4"/>
  <c r="B880" i="1"/>
  <c r="B14" i="4"/>
  <c r="B881" i="1"/>
  <c r="B15" i="4"/>
  <c r="B882" i="1"/>
  <c r="B16" i="4"/>
  <c r="H16"/>
  <c r="B883" i="1"/>
  <c r="B17" i="4"/>
  <c r="H17"/>
  <c r="B884" i="1"/>
  <c r="B18" i="4"/>
  <c r="B885" i="1"/>
  <c r="B19" i="4"/>
  <c r="B886" i="1"/>
  <c r="B20" i="4"/>
  <c r="H20"/>
  <c r="B887" i="1"/>
  <c r="B21" i="4"/>
  <c r="B888" i="1"/>
  <c r="B22" i="4"/>
  <c r="B889" i="1"/>
  <c r="B23" i="4"/>
  <c r="B890" i="1"/>
  <c r="B24" i="4"/>
  <c r="H24"/>
  <c r="B891" i="1"/>
  <c r="B25" i="4"/>
  <c r="B892" i="1"/>
  <c r="B26" i="4"/>
  <c r="B893" i="1"/>
  <c r="B27" i="4"/>
  <c r="B894" i="1"/>
  <c r="B28" i="4"/>
  <c r="H28"/>
  <c r="B895" i="1"/>
  <c r="B29" i="4"/>
  <c r="H29"/>
  <c r="B896" i="1"/>
  <c r="B30" i="4"/>
  <c r="B897" i="1"/>
  <c r="B31" i="4"/>
  <c r="H31"/>
  <c r="B898" i="1"/>
  <c r="B32" i="4"/>
  <c r="B899" i="1"/>
  <c r="B33" i="4"/>
  <c r="B900" i="1"/>
  <c r="B34" i="4"/>
  <c r="B901" i="1"/>
  <c r="B35" i="4"/>
  <c r="B874" i="1"/>
  <c r="B8" i="4"/>
  <c r="E639" i="1"/>
  <c r="E640"/>
  <c r="B639"/>
  <c r="B640"/>
  <c r="E563"/>
  <c r="E564"/>
  <c r="H61" i="4"/>
  <c r="J61"/>
  <c r="E492" i="1"/>
  <c r="E493"/>
  <c r="B492"/>
  <c r="B493"/>
  <c r="C417"/>
  <c r="C418"/>
  <c r="D417"/>
  <c r="D418"/>
  <c r="E417"/>
  <c r="E418"/>
  <c r="F417"/>
  <c r="G417"/>
  <c r="G418"/>
  <c r="B417"/>
  <c r="B418"/>
  <c r="C345"/>
  <c r="C346"/>
  <c r="D345"/>
  <c r="D346"/>
  <c r="E345"/>
  <c r="E346"/>
  <c r="F275"/>
  <c r="F276"/>
  <c r="G275"/>
  <c r="G276"/>
  <c r="C204"/>
  <c r="C205"/>
  <c r="E204"/>
  <c r="E205"/>
  <c r="G204"/>
  <c r="G205"/>
  <c r="B204"/>
  <c r="B205"/>
  <c r="C131"/>
  <c r="C132"/>
  <c r="D131"/>
  <c r="D132"/>
  <c r="E131"/>
  <c r="E132"/>
  <c r="G131"/>
  <c r="G132"/>
  <c r="C60"/>
  <c r="C61"/>
  <c r="D60"/>
  <c r="D61"/>
  <c r="E60"/>
  <c r="E61"/>
  <c r="F60"/>
  <c r="F61"/>
  <c r="G60"/>
  <c r="G61"/>
  <c r="B60"/>
  <c r="B61"/>
  <c r="F418"/>
  <c r="B78" i="4"/>
  <c r="D78"/>
  <c r="B79"/>
  <c r="D79"/>
  <c r="B80"/>
  <c r="F345" i="1"/>
  <c r="F346"/>
  <c r="D81" i="4"/>
  <c r="B81"/>
  <c r="D82"/>
  <c r="B82"/>
  <c r="G921" i="1"/>
  <c r="G55" i="4"/>
  <c r="G62"/>
  <c r="G63"/>
  <c r="C921" i="1"/>
  <c r="C927"/>
  <c r="C928"/>
  <c r="B563"/>
  <c r="B564"/>
  <c r="D921"/>
  <c r="D55" i="4"/>
  <c r="B85"/>
  <c r="C640" i="1"/>
  <c r="D88" i="4"/>
  <c r="F854" i="1"/>
  <c r="B88" i="4"/>
  <c r="C854" i="1"/>
  <c r="D87" i="4"/>
  <c r="F783" i="1"/>
  <c r="B87" i="4"/>
  <c r="C783" i="1"/>
  <c r="F711"/>
  <c r="D86" i="4"/>
  <c r="B86"/>
  <c r="C711" i="1"/>
  <c r="F640"/>
  <c r="D85" i="4"/>
  <c r="C564" i="1"/>
  <c r="B84" i="4"/>
  <c r="D84"/>
  <c r="F564" i="1"/>
  <c r="C493"/>
  <c r="B83" i="4"/>
  <c r="D83"/>
  <c r="F493" i="1"/>
  <c r="F921"/>
  <c r="F927"/>
  <c r="F928"/>
  <c r="D77" i="4"/>
  <c r="B77"/>
  <c r="E275" i="1"/>
  <c r="E276"/>
  <c r="D80" i="4"/>
  <c r="H13"/>
  <c r="J13"/>
  <c r="H12"/>
  <c r="D927" i="1"/>
  <c r="D928"/>
  <c r="J12" i="4"/>
  <c r="H46"/>
  <c r="J46"/>
  <c r="H50"/>
  <c r="J50"/>
  <c r="H15"/>
  <c r="J15"/>
  <c r="H45"/>
  <c r="J45"/>
  <c r="J9"/>
  <c r="J44"/>
  <c r="H32"/>
  <c r="J32"/>
  <c r="H34"/>
  <c r="J34"/>
  <c r="J31"/>
  <c r="H30"/>
  <c r="J30"/>
  <c r="H23"/>
  <c r="J23"/>
  <c r="B921" i="1"/>
  <c r="B55" i="4"/>
  <c r="B62"/>
  <c r="B63"/>
  <c r="H27"/>
  <c r="J27"/>
  <c r="H18"/>
  <c r="J18"/>
  <c r="J24"/>
  <c r="H22"/>
  <c r="J22"/>
  <c r="H19"/>
  <c r="J19"/>
  <c r="J28"/>
  <c r="J29"/>
  <c r="H11"/>
  <c r="J11"/>
  <c r="H47"/>
  <c r="J47"/>
  <c r="H51"/>
  <c r="J51"/>
  <c r="H49"/>
  <c r="J49"/>
  <c r="H48"/>
  <c r="J48"/>
  <c r="H35"/>
  <c r="J35"/>
  <c r="H33"/>
  <c r="J33"/>
  <c r="J20"/>
  <c r="J53"/>
  <c r="H53"/>
  <c r="J16"/>
  <c r="J17"/>
  <c r="G927" i="1"/>
  <c r="G928"/>
  <c r="H14" i="4"/>
  <c r="J14"/>
  <c r="H8"/>
  <c r="J8"/>
  <c r="F55"/>
  <c r="F62"/>
  <c r="F63"/>
  <c r="H26"/>
  <c r="J26"/>
  <c r="H52"/>
  <c r="J52"/>
  <c r="H25"/>
  <c r="J25"/>
  <c r="J10"/>
  <c r="H54"/>
  <c r="J54"/>
  <c r="C55"/>
  <c r="C62"/>
  <c r="C63"/>
  <c r="E927" i="1"/>
  <c r="E928"/>
  <c r="E55" i="4"/>
  <c r="H21"/>
  <c r="D62"/>
  <c r="D63"/>
  <c r="J21"/>
  <c r="B927" i="1"/>
  <c r="B928"/>
  <c r="J55" i="4"/>
  <c r="J62"/>
  <c r="J63"/>
  <c r="E62"/>
  <c r="E63"/>
  <c r="H55"/>
  <c r="H62"/>
  <c r="H63"/>
</calcChain>
</file>

<file path=xl/sharedStrings.xml><?xml version="1.0" encoding="utf-8"?>
<sst xmlns="http://schemas.openxmlformats.org/spreadsheetml/2006/main" count="1125" uniqueCount="107">
  <si>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</si>
  <si>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</si>
  <si>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</si>
  <si>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</si>
  <si>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</si>
  <si>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</si>
  <si>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</si>
  <si>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</si>
  <si>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</si>
  <si>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</si>
  <si>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</si>
  <si>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</si>
  <si>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</si>
  <si>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</si>
  <si>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</si>
  <si>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</si>
  <si>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</si>
  <si>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</si>
  <si>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</si>
  <si>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</si>
  <si>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</si>
  <si>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</si>
  <si>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</si>
  <si>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</si>
  <si>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</si>
  <si>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</si>
  <si>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</si>
  <si>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</si>
  <si>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</si>
  <si>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</si>
  <si>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</si>
  <si>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</si>
  <si>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</si>
  <si>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</si>
  <si>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</si>
  <si>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</si>
  <si>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</si>
  <si>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</si>
  <si>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</si>
  <si>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</si>
  <si>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</si>
  <si>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</si>
  <si>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</si>
  <si>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</si>
  <si>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</si>
  <si>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</si>
  <si>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</si>
  <si>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</si>
  <si>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</si>
  <si>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</si>
  <si>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</si>
  <si>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</si>
  <si>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</si>
  <si>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</si>
  <si>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</si>
  <si>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</si>
  <si>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</si>
  <si>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ΙΟΥΝΙΟΣ</t>
  </si>
  <si>
    <t>ΜΑΙΟΣ</t>
  </si>
  <si>
    <t>ΑΠΡΙΛΙΟΣ</t>
  </si>
  <si>
    <t>ΜΑΡΤΙΟΣ</t>
  </si>
  <si>
    <t>ΙΑΝΟΥΑΡΙΟΣ</t>
  </si>
  <si>
    <t>ΦΕΒΡΟΥΑΡΙΟΣ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</si>
  <si>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</si>
  <si>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</si>
  <si>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</si>
  <si>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</si>
  <si>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</si>
  <si>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</si>
  <si>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ΑΚΤΙΟY</t>
  </si>
  <si>
    <t>ΚΑΛΥΜΝΟY</t>
  </si>
  <si>
    <t>ΑΚΤΙOY</t>
  </si>
  <si>
    <t xml:space="preserve"> </t>
  </si>
  <si>
    <t>ΓΕΝΙΚΟ ΣΥΝΟΛΟ ΠΤΗΣΕΩΝ</t>
  </si>
  <si>
    <t>ΓΕΝΙΚΟ ΣΥΝΟΛΟ ΕΠΙΒΑΤΩΝ</t>
  </si>
  <si>
    <t xml:space="preserve">ΣΥΝΟΛΟ  ΕΠΙΒΑΤΩΝ </t>
  </si>
  <si>
    <t xml:space="preserve">ΕΣΩΤΕΡΙΚΟΥ </t>
  </si>
  <si>
    <t xml:space="preserve">ΕΞΩΤΕΡΙΚΟΥ </t>
  </si>
  <si>
    <t>ΑΦ+ΑΝΑΧ</t>
  </si>
  <si>
    <t>ΙΑΝΟΥΑΡΙΟΣ.2013</t>
  </si>
  <si>
    <t>ΦΕΒΡΟΥΑΡΙΟΣ.2013</t>
  </si>
  <si>
    <t>ΜΑΡΤΙΟΣ.2013</t>
  </si>
  <si>
    <t>ΑΠΡΙΛΙΟΣ.2013</t>
  </si>
  <si>
    <t>ΜΑΙΟΣ.2013</t>
  </si>
  <si>
    <t>ΙΟΥΝΙΟΣ.2013</t>
  </si>
  <si>
    <t>ΙΟΥΛΙΟΣ.2013</t>
  </si>
  <si>
    <t>ΑΥΓΟΥΣΤΟΣ.2013</t>
  </si>
  <si>
    <t>ΣΕΠΤΕΜΒΡΙΟΣ.2013</t>
  </si>
  <si>
    <t>ΟΚΤΩΒΡΙΟΣ.2013</t>
  </si>
  <si>
    <t>ΝΟΕΜΒΡΙΟΣ.2013</t>
  </si>
  <si>
    <t>ΔΕΚΕΜΒΡΙΟΣ 2013</t>
  </si>
  <si>
    <t>ΙΑΝΟΥΑΡΙΟΣ.2014</t>
  </si>
  <si>
    <t>ΦΕΒΡΟΥΑΡΙΟΣ.2014</t>
  </si>
  <si>
    <t>ΜΑΡΤΙΟΣ.2014</t>
  </si>
  <si>
    <t>ΑΠΡΙΛΙΟΣ.2014</t>
  </si>
  <si>
    <t>ΜΑΙΟΣ.2014</t>
  </si>
  <si>
    <t>ΙΟΥΝΙΟΣ.2014</t>
  </si>
  <si>
    <t>ΙΟΥΛΙΟΣ.2014</t>
  </si>
  <si>
    <t>ΑΥΓΟΥΣΤΟΣ.2014</t>
  </si>
  <si>
    <t>ΣΕΠΤΕΜΒΡΙΟΣ.2014</t>
  </si>
  <si>
    <t>ΟΚΤΩΒΡΙΟΣ.2014</t>
  </si>
  <si>
    <t>ΝΟΕΜΒΡΙΟΣ.2014</t>
  </si>
  <si>
    <t>ΔΕΚΕΜΒΡΙΟΣ 2014</t>
  </si>
  <si>
    <t>ΙΑΝ.-ΔΕΚΕΜΒΡΙΟΣ 2013</t>
  </si>
  <si>
    <t>ΙΑΝ.-ΔΕΚΕΜΒΡΙΟΣ 2014</t>
  </si>
  <si>
    <t>ΙΑΝ. - ΔΕΚΕΜΒΡΙΟΣ 2014</t>
  </si>
  <si>
    <t>ΙΑΝΟΥΑΡΙΟΣ - ΔΕΚΕΜΒΡΙΟΣ 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</si>
</sst>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[$€]_-;\-* #,##0.00\ [$€]_-;_-* &quot;-&quot;??\ [$€]_-;_-@_-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"/>
      <family val="2"/>
      <charset val="161"/>
    </font>
    <font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sz val="10"/>
      <color indexed="9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2"/>
      <color indexed="10"/>
      <name val="Arial Greek"/>
      <family val="2"/>
      <charset val="161"/>
    </font>
    <font>
      <sz val="10"/>
      <name val="Arial Greek"/>
      <charset val="16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64" fontId="2" fillId="0" borderId="0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1" xfId="0" applyFont="1" applyBorder="1"/>
    <xf numFmtId="0" fontId="6" fillId="0" borderId="1" xfId="0" applyFont="1" applyBorder="1"/>
    <xf numFmtId="0" fontId="12" fillId="0" borderId="0" xfId="0" applyFont="1"/>
    <xf numFmtId="0" fontId="5" fillId="0" borderId="1" xfId="0" applyFont="1" applyBorder="1"/>
    <xf numFmtId="0" fontId="12" fillId="0" borderId="2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64" fontId="15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3" fillId="0" borderId="0" xfId="0" applyFont="1" applyBorder="1" applyAlignment="1">
      <alignment horizontal="centerContinuous"/>
    </xf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2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5" fillId="0" borderId="0" xfId="0" applyFont="1" applyBorder="1"/>
    <xf numFmtId="0" fontId="21" fillId="2" borderId="0" xfId="0" applyFont="1" applyFill="1"/>
    <xf numFmtId="0" fontId="5" fillId="2" borderId="0" xfId="0" applyFont="1" applyFill="1" applyBorder="1"/>
    <xf numFmtId="164" fontId="15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0" borderId="5" xfId="0" applyFont="1" applyBorder="1"/>
    <xf numFmtId="0" fontId="0" fillId="2" borderId="0" xfId="0" applyFill="1" applyBorder="1"/>
    <xf numFmtId="0" fontId="5" fillId="0" borderId="1" xfId="0" applyFont="1" applyBorder="1" applyAlignment="1">
      <alignment horizontal="center"/>
    </xf>
    <xf numFmtId="0" fontId="24" fillId="0" borderId="1" xfId="0" applyFont="1" applyBorder="1"/>
    <xf numFmtId="0" fontId="1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22" fillId="0" borderId="0" xfId="0" applyFont="1" applyFill="1" applyBorder="1"/>
    <xf numFmtId="0" fontId="0" fillId="0" borderId="0" xfId="0" applyFill="1" applyBorder="1"/>
    <xf numFmtId="0" fontId="15" fillId="0" borderId="0" xfId="0" applyFont="1" applyBorder="1" applyAlignment="1"/>
    <xf numFmtId="0" fontId="12" fillId="0" borderId="3" xfId="0" applyFont="1" applyFill="1" applyBorder="1"/>
    <xf numFmtId="0" fontId="0" fillId="0" borderId="3" xfId="0" applyFill="1" applyBorder="1"/>
    <xf numFmtId="0" fontId="12" fillId="0" borderId="7" xfId="0" applyFont="1" applyFill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ΣΥΝΟΛΙΚΗ ΚΙΝΗΣΗ ΕΠΙΒΑΤΩΝ</a:t>
            </a:r>
          </a:p>
        </c:rich>
      </c:tx>
      <c:layout>
        <c:manualLayout>
          <c:xMode val="edge"/>
          <c:yMode val="edge"/>
          <c:x val="0.25965687765424184"/>
          <c:y val="3.19634703196347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9029964363814"/>
          <c:y val="0.16210081804013723"/>
          <c:w val="0.80686779823694643"/>
          <c:h val="0.48401934400717039"/>
        </c:manualLayout>
      </c:layout>
      <c:lineChart>
        <c:grouping val="standard"/>
        <c:ser>
          <c:idx val="0"/>
          <c:order val="0"/>
          <c:tx>
            <c:v>ΕΣΩΤΕΡΙΚΟΥ 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'!$B$77:$B$88</c:f>
              <c:numCache>
                <c:formatCode>General</c:formatCode>
                <c:ptCount val="12"/>
                <c:pt idx="0">
                  <c:v>605894</c:v>
                </c:pt>
                <c:pt idx="1">
                  <c:v>601285</c:v>
                </c:pt>
                <c:pt idx="2">
                  <c:v>686964</c:v>
                </c:pt>
                <c:pt idx="3">
                  <c:v>977628</c:v>
                </c:pt>
                <c:pt idx="4">
                  <c:v>1048085</c:v>
                </c:pt>
                <c:pt idx="5">
                  <c:v>1200545</c:v>
                </c:pt>
                <c:pt idx="6">
                  <c:v>1403252</c:v>
                </c:pt>
                <c:pt idx="7">
                  <c:v>1427189</c:v>
                </c:pt>
                <c:pt idx="8">
                  <c:v>1269365</c:v>
                </c:pt>
                <c:pt idx="9">
                  <c:v>1101704</c:v>
                </c:pt>
                <c:pt idx="10">
                  <c:v>875238</c:v>
                </c:pt>
                <c:pt idx="11">
                  <c:v>883832</c:v>
                </c:pt>
              </c:numCache>
            </c:numRef>
          </c:val>
        </c:ser>
        <c:ser>
          <c:idx val="1"/>
          <c:order val="1"/>
          <c:tx>
            <c:v>ΕΣΩΤΕΡΙΚΟΥ 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'!$C$77:$C$88</c:f>
              <c:numCache>
                <c:formatCode>General</c:formatCode>
                <c:ptCount val="12"/>
                <c:pt idx="0">
                  <c:v>596670</c:v>
                </c:pt>
                <c:pt idx="1">
                  <c:v>603615</c:v>
                </c:pt>
                <c:pt idx="2">
                  <c:v>680181</c:v>
                </c:pt>
                <c:pt idx="3">
                  <c:v>748586</c:v>
                </c:pt>
                <c:pt idx="4">
                  <c:v>890122</c:v>
                </c:pt>
                <c:pt idx="5">
                  <c:v>990205</c:v>
                </c:pt>
                <c:pt idx="6">
                  <c:v>1143141</c:v>
                </c:pt>
                <c:pt idx="7">
                  <c:v>1158675</c:v>
                </c:pt>
                <c:pt idx="8">
                  <c:v>1023001</c:v>
                </c:pt>
                <c:pt idx="9">
                  <c:v>847264</c:v>
                </c:pt>
                <c:pt idx="10">
                  <c:v>646811</c:v>
                </c:pt>
                <c:pt idx="11">
                  <c:v>655474</c:v>
                </c:pt>
              </c:numCache>
            </c:numRef>
          </c:val>
        </c:ser>
        <c:ser>
          <c:idx val="2"/>
          <c:order val="2"/>
          <c:tx>
            <c:v>ΕΞΩΤΕΡΙΚΟΥ 2014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'!$D$77:$D$88</c:f>
              <c:numCache>
                <c:formatCode>General</c:formatCode>
                <c:ptCount val="12"/>
                <c:pt idx="0">
                  <c:v>625045</c:v>
                </c:pt>
                <c:pt idx="1">
                  <c:v>571905</c:v>
                </c:pt>
                <c:pt idx="2">
                  <c:v>719389</c:v>
                </c:pt>
                <c:pt idx="3">
                  <c:v>1438399</c:v>
                </c:pt>
                <c:pt idx="4">
                  <c:v>3185210</c:v>
                </c:pt>
                <c:pt idx="5">
                  <c:v>4699237</c:v>
                </c:pt>
                <c:pt idx="6">
                  <c:v>5832928</c:v>
                </c:pt>
                <c:pt idx="7">
                  <c:v>6193839</c:v>
                </c:pt>
                <c:pt idx="8">
                  <c:v>4823076</c:v>
                </c:pt>
                <c:pt idx="9">
                  <c:v>2715213</c:v>
                </c:pt>
                <c:pt idx="10">
                  <c:v>864810</c:v>
                </c:pt>
                <c:pt idx="11">
                  <c:v>842242</c:v>
                </c:pt>
              </c:numCache>
            </c:numRef>
          </c:val>
        </c:ser>
        <c:ser>
          <c:idx val="3"/>
          <c:order val="3"/>
          <c:tx>
            <c:v>ΕΞΩΤΕΡΙΚΟΥ 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'!$E$77:$E$88</c:f>
              <c:numCache>
                <c:formatCode>General</c:formatCode>
                <c:ptCount val="12"/>
                <c:pt idx="0">
                  <c:v>555838</c:v>
                </c:pt>
                <c:pt idx="1">
                  <c:v>489189</c:v>
                </c:pt>
                <c:pt idx="2">
                  <c:v>664953</c:v>
                </c:pt>
                <c:pt idx="3">
                  <c:v>1122274</c:v>
                </c:pt>
                <c:pt idx="4">
                  <c:v>2841671</c:v>
                </c:pt>
                <c:pt idx="5">
                  <c:v>4157581</c:v>
                </c:pt>
                <c:pt idx="6">
                  <c:v>5109571</c:v>
                </c:pt>
                <c:pt idx="7">
                  <c:v>5405505</c:v>
                </c:pt>
                <c:pt idx="8">
                  <c:v>4405983</c:v>
                </c:pt>
                <c:pt idx="9">
                  <c:v>2319025</c:v>
                </c:pt>
                <c:pt idx="10">
                  <c:v>708671</c:v>
                </c:pt>
                <c:pt idx="11">
                  <c:v>693335</c:v>
                </c:pt>
              </c:numCache>
            </c:numRef>
          </c:val>
        </c:ser>
        <c:marker val="1"/>
        <c:axId val="95227264"/>
        <c:axId val="95245824"/>
      </c:lineChart>
      <c:catAx>
        <c:axId val="9522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245824"/>
        <c:crosses val="autoZero"/>
        <c:auto val="1"/>
        <c:lblAlgn val="ctr"/>
        <c:lblOffset val="100"/>
        <c:tickLblSkip val="1"/>
        <c:tickMarkSkip val="1"/>
      </c:catAx>
      <c:valAx>
        <c:axId val="9524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22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782289466908"/>
          <c:y val="0.88244272035836446"/>
          <c:w val="0.62380363459292443"/>
          <c:h val="9.97026345092924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71</xdr:row>
      <xdr:rowOff>12700</xdr:rowOff>
    </xdr:from>
    <xdr:to>
      <xdr:col>11</xdr:col>
      <xdr:colOff>12700</xdr:colOff>
      <xdr:row>87</xdr:row>
      <xdr:rowOff>241300</xdr:rowOff>
    </xdr:to>
    <xdr:graphicFrame macro="">
      <xdr:nvGraphicFramePr>
        <xdr:cNvPr id="1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topLeftCell="A901" zoomScale="80" zoomScaleNormal="80" workbookViewId="0">
      <selection activeCell="D913" sqref="D913"/>
    </sheetView>
  </sheetViews>
  <sheetFormatPr defaultRowHeight="12.75" customHeight="1"/>
  <cols>
    <col min="1" max="1" width="28.42578125" customWidth="1"/>
    <col min="2" max="2" width="8.7109375" customWidth="1"/>
    <col min="3" max="3" width="11.5703125" customWidth="1"/>
    <col min="4" max="4" width="13.5703125" customWidth="1"/>
    <col min="5" max="5" width="9.7109375" customWidth="1"/>
    <col min="6" max="6" width="11.85546875" customWidth="1"/>
    <col min="7" max="7" width="13.85546875" customWidth="1"/>
    <col min="8" max="9" width="10.140625" customWidth="1"/>
    <col min="10" max="10" width="14.42578125" customWidth="1"/>
    <col min="11" max="11" width="13.140625" customWidth="1"/>
    <col min="12" max="12" width="9.28515625" bestFit="1" customWidth="1"/>
    <col min="13" max="13" width="11.42578125" customWidth="1"/>
    <col min="14" max="14" width="13.28515625" customWidth="1"/>
  </cols>
  <sheetData>
    <row r="1" spans="1:9" ht="20.100000000000001" customHeight="1">
      <c r="A1" s="91" t="s">
        <v>0</v>
      </c>
      <c r="B1" s="92"/>
      <c r="C1" s="92"/>
      <c r="D1" s="92"/>
      <c r="E1" s="92"/>
      <c r="F1" s="92"/>
      <c r="G1" s="93"/>
      <c r="H1" s="27"/>
      <c r="I1" s="27"/>
    </row>
    <row r="2" spans="1:9" ht="20.100000000000001" customHeight="1">
      <c r="A2" s="7" t="s">
        <v>1</v>
      </c>
      <c r="B2" s="8"/>
      <c r="C2" s="8"/>
      <c r="D2" s="8"/>
      <c r="E2" s="99" t="s">
        <v>61</v>
      </c>
      <c r="F2" s="101"/>
      <c r="G2" s="47">
        <v>2014</v>
      </c>
      <c r="H2" s="28"/>
      <c r="I2" s="28"/>
    </row>
    <row r="3" spans="1:9" ht="20.100000000000001" customHeight="1">
      <c r="A3" s="97" t="s">
        <v>2</v>
      </c>
      <c r="B3" s="97"/>
      <c r="C3" s="97"/>
      <c r="D3" s="8"/>
      <c r="E3" s="8"/>
      <c r="F3" s="8"/>
      <c r="G3" s="8"/>
      <c r="H3" s="29"/>
      <c r="I3" s="29"/>
    </row>
    <row r="4" spans="1:9" ht="20.100000000000001" customHeight="1">
      <c r="A4" s="8"/>
      <c r="B4" s="113" t="s">
        <v>56</v>
      </c>
      <c r="C4" s="114"/>
      <c r="D4" s="114"/>
      <c r="E4" s="114"/>
      <c r="F4" s="114"/>
      <c r="G4" s="115"/>
      <c r="H4" s="30"/>
      <c r="I4" s="30"/>
    </row>
    <row r="5" spans="1:9" ht="20.100000000000001" customHeight="1">
      <c r="A5" s="8"/>
      <c r="B5" s="11" t="s">
        <v>3</v>
      </c>
      <c r="C5" s="12"/>
      <c r="D5" s="12"/>
      <c r="E5" s="93" t="s">
        <v>55</v>
      </c>
      <c r="F5" s="98"/>
      <c r="G5" s="98"/>
      <c r="H5" s="27"/>
      <c r="I5" s="27"/>
    </row>
    <row r="6" spans="1:9" ht="20.100000000000001" customHeight="1">
      <c r="A6" s="8"/>
      <c r="B6" s="13" t="s">
        <v>5</v>
      </c>
      <c r="C6" s="111" t="s">
        <v>6</v>
      </c>
      <c r="D6" s="112"/>
      <c r="E6" s="13" t="s">
        <v>5</v>
      </c>
      <c r="F6" s="111" t="s">
        <v>6</v>
      </c>
      <c r="G6" s="112"/>
      <c r="H6" s="31"/>
      <c r="I6" s="31"/>
    </row>
    <row r="7" spans="1:9" ht="20.100000000000001" customHeight="1">
      <c r="A7" s="8"/>
      <c r="B7" s="44" t="s">
        <v>7</v>
      </c>
      <c r="C7" s="44" t="s">
        <v>8</v>
      </c>
      <c r="D7" s="44" t="s">
        <v>9</v>
      </c>
      <c r="E7" s="44" t="s">
        <v>7</v>
      </c>
      <c r="F7" s="44" t="s">
        <v>10</v>
      </c>
      <c r="G7" s="44" t="s">
        <v>9</v>
      </c>
      <c r="H7" s="32"/>
      <c r="I7" s="32"/>
    </row>
    <row r="8" spans="1:9" ht="20.100000000000001" customHeight="1">
      <c r="A8" s="21" t="s">
        <v>11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29"/>
      <c r="I8" s="29"/>
    </row>
    <row r="9" spans="1:9" ht="20.100000000000001" customHeight="1">
      <c r="A9" s="21" t="s">
        <v>69</v>
      </c>
      <c r="B9" s="55">
        <v>70</v>
      </c>
      <c r="C9" s="55">
        <v>83</v>
      </c>
      <c r="D9" s="55">
        <v>91</v>
      </c>
      <c r="E9" s="55">
        <v>0</v>
      </c>
      <c r="F9" s="55">
        <v>0</v>
      </c>
      <c r="G9" s="55">
        <v>0</v>
      </c>
      <c r="H9" s="29"/>
      <c r="I9" s="29"/>
    </row>
    <row r="10" spans="1:9" ht="20.100000000000001" customHeight="1">
      <c r="A10" s="21" t="s">
        <v>12</v>
      </c>
      <c r="B10">
        <v>244</v>
      </c>
      <c r="C10" s="55">
        <v>5532</v>
      </c>
      <c r="D10" s="55">
        <v>5524</v>
      </c>
      <c r="E10" s="55">
        <v>0</v>
      </c>
      <c r="F10" s="55">
        <v>0</v>
      </c>
      <c r="G10" s="55">
        <v>0</v>
      </c>
      <c r="H10" s="29"/>
      <c r="I10" s="29"/>
    </row>
    <row r="11" spans="1:9" ht="20.100000000000001" customHeight="1">
      <c r="A11" s="21" t="s">
        <v>13</v>
      </c>
      <c r="B11" s="55">
        <v>52</v>
      </c>
      <c r="C11" s="55">
        <v>221</v>
      </c>
      <c r="D11" s="55">
        <v>168</v>
      </c>
      <c r="E11" s="55">
        <v>0</v>
      </c>
      <c r="F11" s="55">
        <v>0</v>
      </c>
      <c r="G11" s="55">
        <v>0</v>
      </c>
      <c r="H11" s="29"/>
      <c r="I11" s="29"/>
    </row>
    <row r="12" spans="1:9" ht="20.100000000000001" customHeight="1">
      <c r="A12" s="21" t="s">
        <v>14</v>
      </c>
      <c r="B12" s="55">
        <v>2</v>
      </c>
      <c r="C12" s="55">
        <v>0</v>
      </c>
      <c r="D12" s="55">
        <v>0</v>
      </c>
      <c r="E12" s="55">
        <v>2</v>
      </c>
      <c r="F12" s="55">
        <v>0</v>
      </c>
      <c r="G12" s="55">
        <v>0</v>
      </c>
      <c r="H12" s="29"/>
      <c r="I12" s="29"/>
    </row>
    <row r="13" spans="1:9" ht="20.100000000000001" customHeight="1">
      <c r="A13" s="21" t="s">
        <v>15</v>
      </c>
      <c r="B13" s="55">
        <v>84</v>
      </c>
      <c r="C13" s="55">
        <v>542</v>
      </c>
      <c r="D13" s="55">
        <v>568</v>
      </c>
      <c r="E13" s="55">
        <v>0</v>
      </c>
      <c r="F13" s="55">
        <v>0</v>
      </c>
      <c r="G13" s="55">
        <v>0</v>
      </c>
      <c r="H13" s="29"/>
      <c r="I13" s="29"/>
    </row>
    <row r="14" spans="1:9" ht="20.100000000000001" customHeight="1">
      <c r="A14" s="21" t="s">
        <v>16</v>
      </c>
      <c r="B14" s="55">
        <v>696</v>
      </c>
      <c r="C14" s="55">
        <v>29327</v>
      </c>
      <c r="D14" s="55">
        <v>29847</v>
      </c>
      <c r="E14" s="55">
        <v>22</v>
      </c>
      <c r="F14" s="55">
        <v>81</v>
      </c>
      <c r="G14" s="55">
        <v>77</v>
      </c>
      <c r="H14" s="29"/>
      <c r="I14" s="29"/>
    </row>
    <row r="15" spans="1:9" ht="20.100000000000001" customHeight="1">
      <c r="A15" s="21" t="s">
        <v>17</v>
      </c>
      <c r="B15" s="55">
        <v>1248</v>
      </c>
      <c r="C15" s="55">
        <v>45149</v>
      </c>
      <c r="D15" s="55">
        <v>56484</v>
      </c>
      <c r="E15" s="55">
        <v>1118</v>
      </c>
      <c r="F15" s="55">
        <v>61950</v>
      </c>
      <c r="G15" s="55">
        <v>59710</v>
      </c>
      <c r="H15" s="29"/>
      <c r="I15" s="29"/>
    </row>
    <row r="16" spans="1:9" ht="20.100000000000001" customHeight="1">
      <c r="A16" s="21" t="s">
        <v>18</v>
      </c>
      <c r="B16" s="55">
        <v>96</v>
      </c>
      <c r="C16" s="55">
        <v>844</v>
      </c>
      <c r="D16" s="55">
        <v>937</v>
      </c>
      <c r="E16" s="55">
        <v>0</v>
      </c>
      <c r="F16" s="55">
        <v>0</v>
      </c>
      <c r="G16" s="55">
        <v>0</v>
      </c>
      <c r="H16" s="29"/>
      <c r="I16" s="29"/>
    </row>
    <row r="17" spans="1:9" ht="20.100000000000001" customHeight="1">
      <c r="A17" s="21" t="s">
        <v>19</v>
      </c>
      <c r="B17" s="55">
        <v>78</v>
      </c>
      <c r="C17" s="55">
        <v>2254</v>
      </c>
      <c r="D17" s="55">
        <v>2365</v>
      </c>
      <c r="E17" s="55">
        <v>0</v>
      </c>
      <c r="F17" s="55">
        <v>0</v>
      </c>
      <c r="G17" s="55">
        <v>0</v>
      </c>
      <c r="H17" s="29"/>
      <c r="I17" s="29"/>
    </row>
    <row r="18" spans="1:9" ht="20.100000000000001" customHeight="1">
      <c r="A18" s="21" t="s">
        <v>20</v>
      </c>
      <c r="B18" s="55">
        <v>151</v>
      </c>
      <c r="C18" s="55">
        <v>2713</v>
      </c>
      <c r="D18" s="55">
        <v>2727</v>
      </c>
      <c r="E18" s="55">
        <v>5</v>
      </c>
      <c r="F18" s="55">
        <v>113</v>
      </c>
      <c r="G18" s="55">
        <v>139</v>
      </c>
      <c r="H18" s="29"/>
      <c r="I18" s="29"/>
    </row>
    <row r="19" spans="1:9" ht="20.100000000000001" customHeight="1">
      <c r="A19" s="21" t="s">
        <v>21</v>
      </c>
      <c r="B19" s="55">
        <v>18</v>
      </c>
      <c r="C19" s="55">
        <v>302</v>
      </c>
      <c r="D19" s="55">
        <v>423</v>
      </c>
      <c r="E19" s="55">
        <v>4</v>
      </c>
      <c r="F19" s="55">
        <v>4</v>
      </c>
      <c r="G19" s="55">
        <v>7</v>
      </c>
      <c r="H19" s="29"/>
      <c r="I19" s="29"/>
    </row>
    <row r="20" spans="1:9" ht="20.100000000000001" customHeight="1">
      <c r="A20" s="21" t="s">
        <v>70</v>
      </c>
      <c r="B20" s="55">
        <v>96</v>
      </c>
      <c r="C20" s="55">
        <v>680</v>
      </c>
      <c r="D20" s="55">
        <v>857</v>
      </c>
      <c r="E20" s="55">
        <v>0</v>
      </c>
      <c r="F20" s="55">
        <v>0</v>
      </c>
      <c r="G20" s="55">
        <v>0</v>
      </c>
      <c r="H20" s="29"/>
      <c r="I20" s="29"/>
    </row>
    <row r="21" spans="1:9" ht="20.100000000000001" customHeight="1">
      <c r="A21" s="21" t="s">
        <v>22</v>
      </c>
      <c r="B21" s="55">
        <v>178</v>
      </c>
      <c r="C21" s="55">
        <v>1258</v>
      </c>
      <c r="D21" s="55">
        <v>1217</v>
      </c>
      <c r="E21" s="55">
        <v>0</v>
      </c>
      <c r="F21" s="55">
        <v>0</v>
      </c>
      <c r="G21" s="55">
        <v>0</v>
      </c>
      <c r="H21" s="29"/>
      <c r="I21" s="29"/>
    </row>
    <row r="22" spans="1:9" ht="20.100000000000001" customHeight="1">
      <c r="A22" s="21" t="s">
        <v>52</v>
      </c>
      <c r="B22" s="55">
        <v>72</v>
      </c>
      <c r="C22" s="55">
        <v>59</v>
      </c>
      <c r="D22" s="55">
        <v>45</v>
      </c>
      <c r="E22" s="55">
        <v>0</v>
      </c>
      <c r="F22" s="55">
        <v>0</v>
      </c>
      <c r="G22" s="55">
        <v>0</v>
      </c>
      <c r="H22" s="29"/>
      <c r="I22" s="29"/>
    </row>
    <row r="23" spans="1:9" ht="20.100000000000001" customHeight="1">
      <c r="A23" s="21" t="s">
        <v>23</v>
      </c>
      <c r="B23" s="55">
        <v>36</v>
      </c>
      <c r="C23" s="55">
        <v>126</v>
      </c>
      <c r="D23" s="55">
        <v>131</v>
      </c>
      <c r="E23" s="55">
        <v>0</v>
      </c>
      <c r="F23" s="55">
        <v>0</v>
      </c>
      <c r="G23" s="55">
        <v>0</v>
      </c>
      <c r="H23" s="29"/>
      <c r="I23" s="29"/>
    </row>
    <row r="24" spans="1:9" ht="20.100000000000001" customHeight="1">
      <c r="A24" s="21" t="s">
        <v>24</v>
      </c>
      <c r="B24" s="55">
        <v>48</v>
      </c>
      <c r="C24" s="55">
        <v>152</v>
      </c>
      <c r="D24" s="55">
        <v>277</v>
      </c>
      <c r="E24" s="55">
        <v>0</v>
      </c>
      <c r="F24" s="55">
        <v>0</v>
      </c>
      <c r="G24" s="55">
        <v>0</v>
      </c>
      <c r="H24" s="29"/>
      <c r="I24" s="29"/>
    </row>
    <row r="25" spans="1:9" ht="20.100000000000001" customHeight="1">
      <c r="A25" s="21" t="s">
        <v>25</v>
      </c>
      <c r="B25" s="55">
        <v>244</v>
      </c>
      <c r="C25" s="55">
        <v>6400</v>
      </c>
      <c r="D25" s="55">
        <v>6780</v>
      </c>
      <c r="E25" s="55">
        <v>6</v>
      </c>
      <c r="F25" s="55">
        <v>6</v>
      </c>
      <c r="G25" s="55">
        <v>6</v>
      </c>
      <c r="H25" s="29"/>
      <c r="I25" s="29"/>
    </row>
    <row r="26" spans="1:9" ht="20.100000000000001" customHeight="1">
      <c r="A26" s="21" t="s">
        <v>26</v>
      </c>
      <c r="B26" s="55">
        <v>80</v>
      </c>
      <c r="C26" s="55">
        <v>829</v>
      </c>
      <c r="D26" s="55">
        <v>898</v>
      </c>
      <c r="E26" s="55">
        <v>0</v>
      </c>
      <c r="F26" s="55">
        <v>0</v>
      </c>
      <c r="G26" s="55">
        <v>0</v>
      </c>
      <c r="H26" s="29"/>
      <c r="I26" s="29"/>
    </row>
    <row r="27" spans="1:9" ht="20.100000000000001" customHeight="1">
      <c r="A27" s="21" t="s">
        <v>27</v>
      </c>
      <c r="B27" s="55">
        <v>30</v>
      </c>
      <c r="C27" s="55">
        <v>103</v>
      </c>
      <c r="D27" s="55">
        <v>129</v>
      </c>
      <c r="E27" s="55">
        <v>0</v>
      </c>
      <c r="F27" s="55">
        <v>0</v>
      </c>
      <c r="G27" s="55">
        <v>0</v>
      </c>
      <c r="H27" s="29"/>
      <c r="I27" s="29"/>
    </row>
    <row r="28" spans="1:9" ht="20.100000000000001" customHeight="1">
      <c r="A28" s="21" t="s">
        <v>28</v>
      </c>
      <c r="B28" s="55">
        <v>70</v>
      </c>
      <c r="C28" s="55">
        <v>466</v>
      </c>
      <c r="D28" s="55">
        <v>494</v>
      </c>
      <c r="E28" s="55">
        <v>0</v>
      </c>
      <c r="F28" s="55">
        <v>0</v>
      </c>
      <c r="G28" s="55">
        <v>0</v>
      </c>
      <c r="H28" s="29"/>
      <c r="I28" s="29"/>
    </row>
    <row r="29" spans="1:9" ht="20.100000000000001" customHeight="1">
      <c r="A29" s="21" t="s">
        <v>29</v>
      </c>
      <c r="B29" s="55">
        <v>270</v>
      </c>
      <c r="C29" s="55">
        <v>5003</v>
      </c>
      <c r="D29" s="55">
        <v>5211</v>
      </c>
      <c r="E29" s="55">
        <v>2</v>
      </c>
      <c r="F29" s="55">
        <v>2</v>
      </c>
      <c r="G29" s="55">
        <v>2</v>
      </c>
      <c r="H29" s="29"/>
      <c r="I29" s="29"/>
    </row>
    <row r="30" spans="1:9" ht="20.100000000000001" customHeight="1">
      <c r="A30" s="21" t="s">
        <v>30</v>
      </c>
      <c r="B30" s="55">
        <v>94</v>
      </c>
      <c r="C30" s="55">
        <v>682</v>
      </c>
      <c r="D30" s="55">
        <v>702</v>
      </c>
      <c r="E30" s="55">
        <v>0</v>
      </c>
      <c r="F30" s="55">
        <v>0</v>
      </c>
      <c r="G30" s="55">
        <v>0</v>
      </c>
      <c r="H30" s="29"/>
      <c r="I30" s="29"/>
    </row>
    <row r="31" spans="1:9" ht="20.100000000000001" customHeight="1">
      <c r="A31" s="21" t="s">
        <v>31</v>
      </c>
      <c r="B31" s="55">
        <v>218</v>
      </c>
      <c r="C31" s="55">
        <v>1838</v>
      </c>
      <c r="D31" s="55">
        <v>1911</v>
      </c>
      <c r="E31" s="55">
        <v>0</v>
      </c>
      <c r="F31" s="55">
        <v>0</v>
      </c>
      <c r="G31" s="55">
        <v>0</v>
      </c>
      <c r="H31" s="29"/>
      <c r="I31" s="29"/>
    </row>
    <row r="32" spans="1:9" ht="20.100000000000001" customHeight="1">
      <c r="A32" s="21" t="s">
        <v>32</v>
      </c>
      <c r="B32" s="55">
        <v>62</v>
      </c>
      <c r="C32" s="55">
        <v>797</v>
      </c>
      <c r="D32" s="55">
        <v>912</v>
      </c>
      <c r="E32" s="55">
        <v>0</v>
      </c>
      <c r="F32" s="55">
        <v>0</v>
      </c>
      <c r="G32" s="55">
        <v>0</v>
      </c>
      <c r="H32" s="29"/>
      <c r="I32" s="29"/>
    </row>
    <row r="33" spans="1:9" ht="20.100000000000001" customHeight="1">
      <c r="A33" s="21" t="s">
        <v>33</v>
      </c>
      <c r="B33" s="55">
        <v>71</v>
      </c>
      <c r="C33" s="55">
        <v>1355</v>
      </c>
      <c r="D33" s="55">
        <v>1431</v>
      </c>
      <c r="E33" s="55">
        <v>1</v>
      </c>
      <c r="F33" s="55">
        <v>0</v>
      </c>
      <c r="G33" s="55">
        <v>3</v>
      </c>
      <c r="H33" s="29"/>
      <c r="I33" s="29"/>
    </row>
    <row r="34" spans="1:9" ht="20.100000000000001" customHeight="1">
      <c r="A34" s="21" t="s">
        <v>34</v>
      </c>
      <c r="B34" s="55">
        <v>354</v>
      </c>
      <c r="C34" s="55">
        <v>9040</v>
      </c>
      <c r="D34" s="55">
        <v>9361</v>
      </c>
      <c r="E34" s="55">
        <v>0</v>
      </c>
      <c r="F34" s="55">
        <v>0</v>
      </c>
      <c r="G34" s="55">
        <v>0</v>
      </c>
      <c r="H34" s="29"/>
      <c r="I34" s="29"/>
    </row>
    <row r="35" spans="1:9" ht="20.100000000000001" customHeight="1">
      <c r="A35" s="21" t="s">
        <v>35</v>
      </c>
      <c r="B35" s="55">
        <v>52</v>
      </c>
      <c r="C35" s="55">
        <v>400</v>
      </c>
      <c r="D35" s="55">
        <v>590</v>
      </c>
      <c r="E35" s="55">
        <v>0</v>
      </c>
      <c r="F35" s="55">
        <v>0</v>
      </c>
      <c r="G35" s="55">
        <v>0</v>
      </c>
      <c r="H35" s="29"/>
      <c r="I35" s="29"/>
    </row>
    <row r="36" spans="1:9" ht="20.100000000000001" customHeight="1">
      <c r="A36" s="91" t="s">
        <v>0</v>
      </c>
      <c r="B36" s="92"/>
      <c r="C36" s="92"/>
      <c r="D36" s="92"/>
      <c r="E36" s="92"/>
      <c r="F36" s="92"/>
      <c r="G36" s="93"/>
      <c r="H36" s="27"/>
      <c r="I36" s="27"/>
    </row>
    <row r="37" spans="1:9" ht="20.100000000000001" customHeight="1">
      <c r="A37" s="7" t="s">
        <v>1</v>
      </c>
      <c r="B37" s="8"/>
      <c r="C37" s="8"/>
      <c r="D37" s="8"/>
      <c r="E37" s="99" t="s">
        <v>61</v>
      </c>
      <c r="F37" s="101"/>
      <c r="G37" s="47">
        <v>2014</v>
      </c>
      <c r="H37" s="28"/>
      <c r="I37" s="28"/>
    </row>
    <row r="38" spans="1:9" ht="20.100000000000001" customHeight="1">
      <c r="A38" s="91" t="s">
        <v>2</v>
      </c>
      <c r="B38" s="93"/>
      <c r="C38" s="8"/>
      <c r="D38" s="8"/>
      <c r="E38" s="8"/>
      <c r="F38" s="8"/>
      <c r="G38" s="8"/>
      <c r="H38" s="29"/>
      <c r="I38" s="29"/>
    </row>
    <row r="39" spans="1:9" ht="20.100000000000001" customHeight="1">
      <c r="A39" s="8"/>
      <c r="B39" s="113" t="s">
        <v>51</v>
      </c>
      <c r="C39" s="114"/>
      <c r="D39" s="114"/>
      <c r="E39" s="114"/>
      <c r="F39" s="114"/>
      <c r="G39" s="115"/>
      <c r="H39" s="30"/>
      <c r="I39" s="30"/>
    </row>
    <row r="40" spans="1:9" ht="20.100000000000001" customHeight="1">
      <c r="A40" s="8"/>
      <c r="B40" s="11"/>
      <c r="C40" s="11"/>
      <c r="D40" s="11"/>
      <c r="E40" s="11"/>
      <c r="F40" s="11"/>
      <c r="G40" s="11"/>
      <c r="H40" s="33"/>
      <c r="I40" s="33"/>
    </row>
    <row r="41" spans="1:9" ht="20.100000000000001" customHeight="1">
      <c r="A41" s="8"/>
      <c r="B41" s="11" t="s">
        <v>3</v>
      </c>
      <c r="C41" s="12"/>
      <c r="D41" s="12"/>
      <c r="E41" s="91" t="s">
        <v>55</v>
      </c>
      <c r="F41" s="92"/>
      <c r="G41" s="93"/>
      <c r="H41" s="33"/>
      <c r="I41" s="33"/>
    </row>
    <row r="42" spans="1:9" ht="20.100000000000001" customHeight="1">
      <c r="A42" s="8"/>
      <c r="B42" s="13" t="s">
        <v>5</v>
      </c>
      <c r="C42" s="12" t="s">
        <v>6</v>
      </c>
      <c r="D42" s="12"/>
      <c r="E42" s="13" t="s">
        <v>5</v>
      </c>
      <c r="F42" s="111" t="s">
        <v>6</v>
      </c>
      <c r="G42" s="112"/>
      <c r="H42" s="31"/>
      <c r="I42" s="31"/>
    </row>
    <row r="43" spans="1:9" ht="20.100000000000001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2"/>
      <c r="I43" s="32"/>
    </row>
    <row r="44" spans="1:9" ht="20.100000000000001" customHeight="1">
      <c r="A44" s="2" t="s">
        <v>36</v>
      </c>
      <c r="B44" s="55">
        <v>124</v>
      </c>
      <c r="C44" s="55">
        <v>560</v>
      </c>
      <c r="D44" s="55">
        <v>732</v>
      </c>
      <c r="E44" s="55">
        <v>0</v>
      </c>
      <c r="F44" s="55">
        <v>0</v>
      </c>
      <c r="G44" s="55">
        <v>0</v>
      </c>
      <c r="H44" s="29"/>
      <c r="I44" s="29"/>
    </row>
    <row r="45" spans="1:9" ht="20.100000000000001" customHeight="1">
      <c r="A45" s="2" t="s">
        <v>37</v>
      </c>
      <c r="B45" s="55">
        <v>638</v>
      </c>
      <c r="C45" s="55">
        <v>20092</v>
      </c>
      <c r="D45" s="55">
        <v>18675</v>
      </c>
      <c r="E45" s="55">
        <v>24</v>
      </c>
      <c r="F45" s="55">
        <v>989</v>
      </c>
      <c r="G45" s="55">
        <v>1117</v>
      </c>
      <c r="H45" s="29"/>
      <c r="I45" s="29"/>
    </row>
    <row r="46" spans="1:9" ht="20.100000000000001" customHeight="1">
      <c r="A46" s="2" t="s">
        <v>38</v>
      </c>
      <c r="B46" s="55">
        <v>200</v>
      </c>
      <c r="C46" s="55">
        <v>4683</v>
      </c>
      <c r="D46" s="55">
        <v>4028</v>
      </c>
      <c r="E46" s="55">
        <v>0</v>
      </c>
      <c r="F46" s="55">
        <v>0</v>
      </c>
      <c r="G46" s="55">
        <v>0</v>
      </c>
      <c r="H46" s="29"/>
      <c r="I46" s="29"/>
    </row>
    <row r="47" spans="1:9" ht="20.100000000000001" customHeight="1">
      <c r="A47" s="2" t="s">
        <v>39</v>
      </c>
      <c r="B47" s="55">
        <v>126</v>
      </c>
      <c r="C47" s="55">
        <v>4218</v>
      </c>
      <c r="D47" s="55">
        <v>4401</v>
      </c>
      <c r="E47" s="55">
        <v>0</v>
      </c>
      <c r="F47" s="55">
        <v>0</v>
      </c>
      <c r="G47" s="55">
        <v>0</v>
      </c>
      <c r="H47" s="29"/>
      <c r="I47" s="29"/>
    </row>
    <row r="48" spans="1:9" ht="20.100000000000001" customHeight="1">
      <c r="A48" s="2" t="s">
        <v>40</v>
      </c>
      <c r="B48" s="55">
        <v>134</v>
      </c>
      <c r="C48" s="55">
        <v>860</v>
      </c>
      <c r="D48" s="55">
        <v>860</v>
      </c>
      <c r="E48" s="55">
        <v>0</v>
      </c>
      <c r="F48" s="55">
        <v>0</v>
      </c>
      <c r="G48" s="55">
        <v>0</v>
      </c>
      <c r="H48" s="29"/>
      <c r="I48" s="29"/>
    </row>
    <row r="49" spans="1:11" ht="20.100000000000001" customHeight="1">
      <c r="A49" s="2" t="s">
        <v>41</v>
      </c>
      <c r="B49" s="55">
        <v>16</v>
      </c>
      <c r="C49" s="55">
        <v>193</v>
      </c>
      <c r="D49" s="55">
        <v>207</v>
      </c>
      <c r="E49" s="55">
        <v>0</v>
      </c>
      <c r="F49" s="55">
        <v>0</v>
      </c>
      <c r="G49" s="55">
        <v>0</v>
      </c>
      <c r="H49" s="29"/>
      <c r="I49" s="29"/>
    </row>
    <row r="50" spans="1:11" ht="20.100000000000001" customHeight="1">
      <c r="A50" s="2" t="s">
        <v>42</v>
      </c>
      <c r="B50" s="55">
        <v>36</v>
      </c>
      <c r="C50" s="55">
        <v>220</v>
      </c>
      <c r="D50" s="55">
        <v>270</v>
      </c>
      <c r="E50" s="55">
        <v>0</v>
      </c>
      <c r="F50" s="55">
        <v>0</v>
      </c>
      <c r="G50" s="55">
        <v>0</v>
      </c>
      <c r="H50" s="29"/>
      <c r="I50" s="29"/>
    </row>
    <row r="51" spans="1:11" ht="20.100000000000001" customHeight="1">
      <c r="A51" s="2" t="s">
        <v>43</v>
      </c>
      <c r="B51" s="55">
        <v>54</v>
      </c>
      <c r="C51" s="55">
        <v>411</v>
      </c>
      <c r="D51" s="55">
        <v>567</v>
      </c>
      <c r="E51" s="55">
        <v>0</v>
      </c>
      <c r="F51" s="55">
        <v>0</v>
      </c>
      <c r="G51" s="55">
        <v>0</v>
      </c>
      <c r="H51" s="29"/>
      <c r="I51" s="29"/>
    </row>
    <row r="52" spans="1:11" ht="20.100000000000001" customHeight="1">
      <c r="A52" s="2" t="s">
        <v>44</v>
      </c>
      <c r="B52" s="55">
        <v>298</v>
      </c>
      <c r="C52" s="55">
        <v>13598</v>
      </c>
      <c r="D52" s="55">
        <v>13796</v>
      </c>
      <c r="E52" s="55">
        <v>42</v>
      </c>
      <c r="F52" s="55">
        <v>1612</v>
      </c>
      <c r="G52" s="55">
        <v>1174</v>
      </c>
      <c r="H52" s="29"/>
      <c r="I52" s="29"/>
    </row>
    <row r="53" spans="1:11" ht="20.100000000000001" customHeight="1">
      <c r="A53" s="2" t="s">
        <v>45</v>
      </c>
      <c r="B53" s="55">
        <v>224</v>
      </c>
      <c r="C53" s="55">
        <v>5314</v>
      </c>
      <c r="D53" s="55">
        <v>5715</v>
      </c>
      <c r="E53" s="55">
        <v>0</v>
      </c>
      <c r="F53" s="55">
        <v>0</v>
      </c>
      <c r="G53" s="55">
        <v>0</v>
      </c>
      <c r="H53" s="29"/>
      <c r="I53" s="29"/>
    </row>
    <row r="54" spans="1:11" ht="20.100000000000001" customHeight="1">
      <c r="A54" s="2" t="s">
        <v>46</v>
      </c>
      <c r="B54" s="55">
        <v>3824</v>
      </c>
      <c r="C54" s="55">
        <v>132611</v>
      </c>
      <c r="D54" s="55">
        <v>127648</v>
      </c>
      <c r="E54" s="55">
        <v>4923</v>
      </c>
      <c r="F54" s="55">
        <v>240502</v>
      </c>
      <c r="G54" s="55">
        <v>257551</v>
      </c>
      <c r="H54" s="29"/>
      <c r="I54" s="29"/>
    </row>
    <row r="55" spans="1:11" ht="20.100000000000001" customHeight="1">
      <c r="A55" s="2" t="s">
        <v>47</v>
      </c>
      <c r="B55" s="16">
        <f t="shared" ref="B55:G55" si="0">SUM(B8:B35,B44:B54)</f>
        <v>10388</v>
      </c>
      <c r="C55" s="16">
        <f t="shared" si="0"/>
        <v>298915</v>
      </c>
      <c r="D55" s="16">
        <f t="shared" si="0"/>
        <v>306979</v>
      </c>
      <c r="E55" s="16">
        <f t="shared" si="0"/>
        <v>6149</v>
      </c>
      <c r="F55" s="16">
        <f t="shared" si="0"/>
        <v>305259</v>
      </c>
      <c r="G55" s="16">
        <f t="shared" si="0"/>
        <v>319786</v>
      </c>
      <c r="H55" s="37"/>
      <c r="I55" s="29"/>
      <c r="J55" s="36"/>
    </row>
    <row r="56" spans="1:11" ht="20.100000000000001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11" ht="20.100000000000001" customHeight="1">
      <c r="A57" s="24" t="s">
        <v>48</v>
      </c>
      <c r="B57" s="26"/>
      <c r="C57" s="26"/>
      <c r="D57" s="26"/>
      <c r="E57" s="26"/>
      <c r="F57" s="26"/>
      <c r="G57" s="26"/>
      <c r="H57" s="26"/>
      <c r="I57" s="26"/>
    </row>
    <row r="58" spans="1:11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11" ht="20.100000000000001" customHeight="1">
      <c r="A59" s="19" t="s">
        <v>79</v>
      </c>
      <c r="B59" s="22">
        <v>11381</v>
      </c>
      <c r="C59" s="22">
        <v>294986</v>
      </c>
      <c r="D59" s="22">
        <v>301684</v>
      </c>
      <c r="E59" s="22">
        <v>5681</v>
      </c>
      <c r="F59" s="22">
        <v>269266</v>
      </c>
      <c r="G59" s="22">
        <v>286572</v>
      </c>
      <c r="H59" s="29"/>
      <c r="I59" s="29"/>
      <c r="J59" s="4"/>
      <c r="K59" s="36"/>
    </row>
    <row r="60" spans="1:11" ht="20.100000000000001" customHeight="1">
      <c r="A60" s="19" t="s">
        <v>91</v>
      </c>
      <c r="B60" s="22">
        <f t="shared" ref="B60:G60" si="1">SUM(B55)</f>
        <v>10388</v>
      </c>
      <c r="C60" s="22">
        <f t="shared" si="1"/>
        <v>298915</v>
      </c>
      <c r="D60" s="22">
        <f t="shared" si="1"/>
        <v>306979</v>
      </c>
      <c r="E60" s="22">
        <f t="shared" si="1"/>
        <v>6149</v>
      </c>
      <c r="F60" s="22">
        <f t="shared" si="1"/>
        <v>305259</v>
      </c>
      <c r="G60" s="22">
        <f t="shared" si="1"/>
        <v>319786</v>
      </c>
      <c r="H60" s="34"/>
      <c r="I60" s="34"/>
    </row>
    <row r="61" spans="1:11" ht="20.100000000000001" customHeight="1">
      <c r="A61" s="19" t="s">
        <v>49</v>
      </c>
      <c r="B61" s="25">
        <f t="shared" ref="B61:G61" si="2">SUM((B60-B59)/B59*100)</f>
        <v>-8.7250680959493891</v>
      </c>
      <c r="C61" s="25">
        <f t="shared" si="2"/>
        <v>1.3319276169038532</v>
      </c>
      <c r="D61" s="25">
        <f t="shared" si="2"/>
        <v>1.7551477705148433</v>
      </c>
      <c r="E61" s="25">
        <f t="shared" si="2"/>
        <v>8.2379862700228834</v>
      </c>
      <c r="F61" s="25">
        <f t="shared" si="2"/>
        <v>13.367079393610778</v>
      </c>
      <c r="G61" s="25">
        <f t="shared" si="2"/>
        <v>11.59010650028614</v>
      </c>
      <c r="H61" s="35"/>
      <c r="I61" s="35"/>
    </row>
    <row r="63" spans="1:11" ht="12.75" customHeight="1">
      <c r="A63" s="51"/>
      <c r="B63" s="51"/>
      <c r="C63" s="51"/>
      <c r="D63" s="51"/>
      <c r="E63" s="51"/>
      <c r="F63" s="51"/>
      <c r="G63" s="51"/>
    </row>
    <row r="64" spans="1:11" ht="20.100000000000001" customHeight="1"/>
    <row r="65" spans="1:7" ht="20.100000000000001" customHeight="1"/>
    <row r="66" spans="1:7" ht="20.100000000000001" customHeight="1"/>
    <row r="67" spans="1:7" ht="20.100000000000001" customHeight="1"/>
    <row r="68" spans="1:7" ht="20.100000000000001" customHeight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>
      <c r="A72" s="91" t="s">
        <v>0</v>
      </c>
      <c r="B72" s="92"/>
      <c r="C72" s="92"/>
      <c r="D72" s="92"/>
      <c r="E72" s="92"/>
      <c r="F72" s="92"/>
      <c r="G72" s="93"/>
    </row>
    <row r="73" spans="1:7" ht="20.100000000000001" customHeight="1">
      <c r="A73" s="7" t="s">
        <v>1</v>
      </c>
      <c r="B73" s="8"/>
      <c r="C73" s="8"/>
      <c r="D73" s="8"/>
      <c r="E73" s="99" t="s">
        <v>62</v>
      </c>
      <c r="F73" s="101"/>
      <c r="G73" s="47">
        <v>2014</v>
      </c>
    </row>
    <row r="74" spans="1:7" ht="20.100000000000001" customHeight="1">
      <c r="A74" s="97" t="s">
        <v>2</v>
      </c>
      <c r="B74" s="97"/>
      <c r="C74" s="97"/>
      <c r="D74" s="8"/>
      <c r="E74" s="8"/>
      <c r="F74" s="8"/>
      <c r="G74" s="8"/>
    </row>
    <row r="75" spans="1:7" ht="20.100000000000001" customHeight="1">
      <c r="A75" s="8"/>
      <c r="B75" s="11" t="s">
        <v>3</v>
      </c>
      <c r="C75" s="12"/>
      <c r="D75" s="12"/>
      <c r="E75" s="93" t="s">
        <v>50</v>
      </c>
      <c r="F75" s="98"/>
      <c r="G75" s="98"/>
    </row>
    <row r="76" spans="1:7" ht="20.100000000000001" customHeight="1">
      <c r="A76" s="8"/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20.100000000000001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20.100000000000001" customHeight="1">
      <c r="A78" s="2" t="s">
        <v>11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</row>
    <row r="79" spans="1:7" ht="20.100000000000001" customHeight="1">
      <c r="A79" s="2" t="s">
        <v>69</v>
      </c>
      <c r="B79" s="55">
        <v>54</v>
      </c>
      <c r="C79" s="55">
        <v>61</v>
      </c>
      <c r="D79" s="55">
        <v>74</v>
      </c>
      <c r="E79" s="55">
        <v>0</v>
      </c>
      <c r="F79" s="55">
        <v>0</v>
      </c>
      <c r="G79" s="55">
        <v>0</v>
      </c>
    </row>
    <row r="80" spans="1:7" ht="20.100000000000001" customHeight="1">
      <c r="A80" s="17" t="s">
        <v>12</v>
      </c>
      <c r="B80">
        <v>228</v>
      </c>
      <c r="C80" s="55">
        <v>5570</v>
      </c>
      <c r="D80" s="55">
        <v>5644</v>
      </c>
      <c r="E80" s="55">
        <v>0</v>
      </c>
      <c r="F80" s="55">
        <v>0</v>
      </c>
      <c r="G80" s="55">
        <v>0</v>
      </c>
    </row>
    <row r="81" spans="1:9" ht="20.100000000000001" customHeight="1">
      <c r="A81" s="2" t="s">
        <v>13</v>
      </c>
      <c r="B81" s="55">
        <v>48</v>
      </c>
      <c r="C81" s="55">
        <v>181</v>
      </c>
      <c r="D81" s="55">
        <v>229</v>
      </c>
      <c r="E81" s="55">
        <v>0</v>
      </c>
      <c r="F81" s="55">
        <v>0</v>
      </c>
      <c r="G81" s="55">
        <v>0</v>
      </c>
    </row>
    <row r="82" spans="1:9" ht="20.100000000000001" customHeight="1">
      <c r="A82" s="2" t="s">
        <v>14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</row>
    <row r="83" spans="1:9" ht="20.100000000000001" customHeight="1">
      <c r="A83" s="2" t="s">
        <v>15</v>
      </c>
      <c r="B83" s="55">
        <v>68</v>
      </c>
      <c r="C83" s="55">
        <v>552</v>
      </c>
      <c r="D83" s="55">
        <v>500</v>
      </c>
      <c r="E83" s="55">
        <v>0</v>
      </c>
      <c r="F83" s="55">
        <v>0</v>
      </c>
      <c r="G83" s="55">
        <v>0</v>
      </c>
    </row>
    <row r="84" spans="1:9" ht="20.100000000000001" customHeight="1">
      <c r="A84" s="2" t="s">
        <v>16</v>
      </c>
      <c r="B84" s="55">
        <v>575</v>
      </c>
      <c r="C84" s="55">
        <v>28559</v>
      </c>
      <c r="D84" s="55">
        <v>28139</v>
      </c>
      <c r="E84" s="55">
        <v>17</v>
      </c>
      <c r="F84" s="55">
        <v>59</v>
      </c>
      <c r="G84" s="55">
        <v>2</v>
      </c>
    </row>
    <row r="85" spans="1:9" ht="20.100000000000001" customHeight="1">
      <c r="A85" s="2" t="s">
        <v>17</v>
      </c>
      <c r="B85" s="55">
        <v>1149</v>
      </c>
      <c r="C85" s="55">
        <v>47084</v>
      </c>
      <c r="D85" s="55">
        <v>56416</v>
      </c>
      <c r="E85" s="55">
        <v>985</v>
      </c>
      <c r="F85" s="55">
        <v>56701</v>
      </c>
      <c r="G85" s="55">
        <v>50520</v>
      </c>
    </row>
    <row r="86" spans="1:9" ht="20.100000000000001" customHeight="1">
      <c r="A86" s="2" t="s">
        <v>18</v>
      </c>
      <c r="B86" s="55">
        <v>90</v>
      </c>
      <c r="C86" s="55">
        <v>780</v>
      </c>
      <c r="D86" s="55">
        <v>821</v>
      </c>
      <c r="E86" s="55">
        <v>0</v>
      </c>
      <c r="F86" s="55">
        <v>0</v>
      </c>
      <c r="G86" s="55">
        <v>0</v>
      </c>
    </row>
    <row r="87" spans="1:9" ht="20.100000000000001" customHeight="1">
      <c r="A87" s="2" t="s">
        <v>19</v>
      </c>
      <c r="B87" s="55">
        <v>80</v>
      </c>
      <c r="C87" s="55">
        <v>2553</v>
      </c>
      <c r="D87" s="55">
        <v>2555</v>
      </c>
      <c r="E87" s="55">
        <v>0</v>
      </c>
      <c r="F87" s="55">
        <v>0</v>
      </c>
      <c r="G87" s="55">
        <v>0</v>
      </c>
    </row>
    <row r="88" spans="1:9" ht="20.100000000000001" customHeight="1">
      <c r="A88" s="2" t="s">
        <v>20</v>
      </c>
      <c r="B88" s="55">
        <v>126</v>
      </c>
      <c r="C88" s="55">
        <v>2607</v>
      </c>
      <c r="D88" s="55">
        <v>2404</v>
      </c>
      <c r="E88" s="55">
        <v>4</v>
      </c>
      <c r="F88" s="55">
        <v>292</v>
      </c>
      <c r="G88" s="55">
        <v>303</v>
      </c>
    </row>
    <row r="89" spans="1:9" ht="20.100000000000001" customHeight="1">
      <c r="A89" s="2" t="s">
        <v>21</v>
      </c>
      <c r="B89" s="55">
        <v>22</v>
      </c>
      <c r="C89" s="55">
        <v>378</v>
      </c>
      <c r="D89" s="55">
        <v>401</v>
      </c>
      <c r="E89" s="55">
        <v>8</v>
      </c>
      <c r="F89" s="55">
        <v>237</v>
      </c>
      <c r="G89" s="55">
        <v>35</v>
      </c>
    </row>
    <row r="90" spans="1:9" ht="20.100000000000001" customHeight="1">
      <c r="A90" s="2" t="s">
        <v>70</v>
      </c>
      <c r="B90" s="55">
        <v>88</v>
      </c>
      <c r="C90" s="55">
        <v>675</v>
      </c>
      <c r="D90" s="55">
        <v>783</v>
      </c>
      <c r="E90" s="55">
        <v>0</v>
      </c>
      <c r="F90" s="55">
        <v>0</v>
      </c>
      <c r="G90" s="55">
        <v>0</v>
      </c>
      <c r="H90" s="89"/>
      <c r="I90" s="4"/>
    </row>
    <row r="91" spans="1:9" ht="20.100000000000001" customHeight="1">
      <c r="A91" s="2" t="s">
        <v>22</v>
      </c>
      <c r="B91" s="55">
        <v>158</v>
      </c>
      <c r="C91" s="55">
        <v>1016</v>
      </c>
      <c r="D91" s="55">
        <v>956</v>
      </c>
      <c r="E91" s="55">
        <v>0</v>
      </c>
      <c r="F91" s="55">
        <v>0</v>
      </c>
      <c r="G91" s="55">
        <v>0</v>
      </c>
    </row>
    <row r="92" spans="1:9" ht="20.100000000000001" customHeight="1">
      <c r="A92" s="2" t="s">
        <v>52</v>
      </c>
      <c r="B92" s="55">
        <v>56</v>
      </c>
      <c r="C92" s="55">
        <v>54</v>
      </c>
      <c r="D92" s="55">
        <v>33</v>
      </c>
      <c r="E92" s="55">
        <v>0</v>
      </c>
      <c r="F92" s="55">
        <v>0</v>
      </c>
      <c r="G92" s="55">
        <v>0</v>
      </c>
    </row>
    <row r="93" spans="1:9" ht="20.100000000000001" customHeight="1">
      <c r="A93" s="2" t="s">
        <v>23</v>
      </c>
      <c r="B93" s="55">
        <v>28</v>
      </c>
      <c r="C93" s="55">
        <v>61</v>
      </c>
      <c r="D93" s="55">
        <v>83</v>
      </c>
      <c r="E93" s="55">
        <v>0</v>
      </c>
      <c r="F93" s="55">
        <v>0</v>
      </c>
      <c r="G93" s="55">
        <v>0</v>
      </c>
    </row>
    <row r="94" spans="1:9" ht="20.100000000000001" customHeight="1">
      <c r="A94" s="2" t="s">
        <v>24</v>
      </c>
      <c r="B94" s="55">
        <v>44</v>
      </c>
      <c r="C94" s="55">
        <v>97</v>
      </c>
      <c r="D94" s="55">
        <v>155</v>
      </c>
      <c r="E94" s="55">
        <v>0</v>
      </c>
      <c r="F94" s="55">
        <v>0</v>
      </c>
      <c r="G94" s="55">
        <v>0</v>
      </c>
    </row>
    <row r="95" spans="1:9" ht="20.100000000000001" customHeight="1">
      <c r="A95" s="2" t="s">
        <v>25</v>
      </c>
      <c r="B95" s="55">
        <v>214</v>
      </c>
      <c r="C95" s="55">
        <v>6281</v>
      </c>
      <c r="D95" s="55">
        <v>6374</v>
      </c>
      <c r="E95" s="55">
        <v>4</v>
      </c>
      <c r="F95" s="55">
        <v>5</v>
      </c>
      <c r="G95" s="55">
        <v>5</v>
      </c>
    </row>
    <row r="96" spans="1:9" ht="20.100000000000001" customHeight="1">
      <c r="A96" s="2" t="s">
        <v>26</v>
      </c>
      <c r="B96" s="55">
        <v>72</v>
      </c>
      <c r="C96" s="55">
        <v>1214</v>
      </c>
      <c r="D96" s="55">
        <v>1220</v>
      </c>
      <c r="E96" s="55">
        <v>0</v>
      </c>
      <c r="F96" s="55">
        <v>0</v>
      </c>
      <c r="G96" s="55">
        <v>0</v>
      </c>
    </row>
    <row r="97" spans="1:9" ht="20.100000000000001" customHeight="1">
      <c r="A97" s="2" t="s">
        <v>27</v>
      </c>
      <c r="B97" s="55">
        <v>30</v>
      </c>
      <c r="C97" s="55">
        <v>129</v>
      </c>
      <c r="D97" s="55">
        <v>119</v>
      </c>
      <c r="E97" s="55">
        <v>0</v>
      </c>
      <c r="F97" s="55">
        <v>0</v>
      </c>
      <c r="G97" s="55">
        <v>0</v>
      </c>
    </row>
    <row r="98" spans="1:9" ht="20.100000000000001" customHeight="1">
      <c r="A98" s="2" t="s">
        <v>28</v>
      </c>
      <c r="B98" s="55">
        <v>64</v>
      </c>
      <c r="C98" s="55">
        <v>476</v>
      </c>
      <c r="D98" s="55">
        <v>510</v>
      </c>
      <c r="E98" s="55">
        <v>0</v>
      </c>
      <c r="F98" s="55">
        <v>0</v>
      </c>
      <c r="G98" s="55">
        <v>0</v>
      </c>
    </row>
    <row r="99" spans="1:9" ht="20.100000000000001" customHeight="1">
      <c r="A99" s="2" t="s">
        <v>29</v>
      </c>
      <c r="B99" s="55">
        <v>230</v>
      </c>
      <c r="C99" s="55">
        <v>4804</v>
      </c>
      <c r="D99" s="55">
        <v>4925</v>
      </c>
      <c r="E99" s="55">
        <v>0</v>
      </c>
      <c r="F99" s="55">
        <v>0</v>
      </c>
      <c r="G99" s="55">
        <v>0</v>
      </c>
      <c r="H99" s="89"/>
      <c r="I99" s="4"/>
    </row>
    <row r="100" spans="1:9" ht="20.100000000000001" customHeight="1">
      <c r="A100" s="2" t="s">
        <v>30</v>
      </c>
      <c r="B100" s="55">
        <v>88</v>
      </c>
      <c r="C100" s="55">
        <v>658</v>
      </c>
      <c r="D100" s="55">
        <v>641</v>
      </c>
      <c r="E100" s="55">
        <v>0</v>
      </c>
      <c r="F100" s="55">
        <v>0</v>
      </c>
      <c r="G100" s="55">
        <v>0</v>
      </c>
    </row>
    <row r="101" spans="1:9" ht="20.100000000000001" customHeight="1">
      <c r="A101" s="2" t="s">
        <v>31</v>
      </c>
      <c r="B101" s="55">
        <v>208</v>
      </c>
      <c r="C101" s="55">
        <v>1675</v>
      </c>
      <c r="D101" s="55">
        <v>1737</v>
      </c>
      <c r="E101" s="55">
        <v>0</v>
      </c>
      <c r="F101" s="55">
        <v>0</v>
      </c>
      <c r="G101" s="55">
        <v>0</v>
      </c>
    </row>
    <row r="102" spans="1:9" ht="20.100000000000001" customHeight="1">
      <c r="A102" s="2" t="s">
        <v>32</v>
      </c>
      <c r="B102" s="55">
        <v>56</v>
      </c>
      <c r="C102" s="55">
        <v>766</v>
      </c>
      <c r="D102" s="55">
        <v>863</v>
      </c>
      <c r="E102" s="55">
        <v>0</v>
      </c>
      <c r="F102" s="55">
        <v>0</v>
      </c>
      <c r="G102" s="55">
        <v>0</v>
      </c>
    </row>
    <row r="103" spans="1:9" ht="20.100000000000001" customHeight="1">
      <c r="A103" s="2" t="s">
        <v>33</v>
      </c>
      <c r="B103" s="55">
        <v>60</v>
      </c>
      <c r="C103" s="55">
        <v>1503</v>
      </c>
      <c r="D103" s="55">
        <v>1657</v>
      </c>
      <c r="E103" s="55">
        <v>0</v>
      </c>
      <c r="F103" s="55">
        <v>0</v>
      </c>
      <c r="G103" s="55">
        <v>0</v>
      </c>
    </row>
    <row r="104" spans="1:9" ht="20.100000000000001" customHeight="1">
      <c r="A104" s="2" t="s">
        <v>34</v>
      </c>
      <c r="B104" s="55">
        <v>288</v>
      </c>
      <c r="C104" s="55">
        <v>8274</v>
      </c>
      <c r="D104" s="55">
        <v>8747</v>
      </c>
      <c r="E104" s="55">
        <v>0</v>
      </c>
      <c r="F104" s="55">
        <v>0</v>
      </c>
      <c r="G104" s="55">
        <v>0</v>
      </c>
    </row>
    <row r="105" spans="1:9" ht="20.100000000000001" customHeight="1">
      <c r="A105" s="2" t="s">
        <v>35</v>
      </c>
      <c r="B105" s="55">
        <v>48</v>
      </c>
      <c r="C105" s="55">
        <v>418</v>
      </c>
      <c r="D105" s="55">
        <v>576</v>
      </c>
      <c r="E105" s="55">
        <v>0</v>
      </c>
      <c r="F105" s="55">
        <v>0</v>
      </c>
      <c r="G105" s="55">
        <v>0</v>
      </c>
    </row>
    <row r="106" spans="1:9" ht="20.100000000000001" customHeight="1">
      <c r="A106" s="46"/>
      <c r="B106" s="38"/>
      <c r="C106" s="38"/>
      <c r="D106" s="38"/>
      <c r="E106" s="38"/>
      <c r="F106" s="38"/>
      <c r="G106" s="20"/>
    </row>
    <row r="107" spans="1:9" ht="20.100000000000001" customHeight="1">
      <c r="A107" s="91" t="s">
        <v>0</v>
      </c>
      <c r="B107" s="92"/>
      <c r="C107" s="92"/>
      <c r="D107" s="92"/>
      <c r="E107" s="92"/>
      <c r="F107" s="92"/>
      <c r="G107" s="93"/>
    </row>
    <row r="108" spans="1:9" ht="20.100000000000001" customHeight="1">
      <c r="A108" s="7" t="s">
        <v>1</v>
      </c>
      <c r="B108" s="8"/>
      <c r="C108" s="8"/>
      <c r="D108" s="8"/>
      <c r="E108" s="99" t="s">
        <v>62</v>
      </c>
      <c r="F108" s="101"/>
      <c r="G108" s="47">
        <v>2014</v>
      </c>
    </row>
    <row r="109" spans="1:9" ht="20.100000000000001" customHeight="1">
      <c r="A109" s="98" t="s">
        <v>2</v>
      </c>
      <c r="B109" s="98"/>
      <c r="C109" s="8"/>
      <c r="D109" s="8"/>
      <c r="E109" s="8"/>
      <c r="F109" s="8"/>
      <c r="G109" s="8"/>
    </row>
    <row r="110" spans="1:9" ht="20.100000000000001" customHeight="1">
      <c r="A110" s="8"/>
      <c r="B110" s="9" t="s">
        <v>51</v>
      </c>
      <c r="C110" s="10"/>
      <c r="D110" s="10"/>
      <c r="E110" s="10"/>
      <c r="F110" s="10"/>
      <c r="G110" s="10"/>
    </row>
    <row r="111" spans="1:9" ht="20.100000000000001" customHeight="1">
      <c r="A111" s="8"/>
      <c r="B111" s="11"/>
      <c r="C111" s="11"/>
      <c r="D111" s="11"/>
      <c r="E111" s="11"/>
      <c r="F111" s="11"/>
      <c r="G111" s="11"/>
    </row>
    <row r="112" spans="1:9" ht="20.100000000000001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20.100000000000001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20.100000000000001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20.100000000000001" customHeight="1">
      <c r="A115" s="2" t="s">
        <v>36</v>
      </c>
      <c r="B115" s="55">
        <v>102</v>
      </c>
      <c r="C115" s="55">
        <v>657</v>
      </c>
      <c r="D115" s="55">
        <v>693</v>
      </c>
      <c r="E115" s="55">
        <v>0</v>
      </c>
      <c r="F115" s="55">
        <v>0</v>
      </c>
      <c r="G115" s="55">
        <v>0</v>
      </c>
    </row>
    <row r="116" spans="1:7" ht="20.100000000000001" customHeight="1">
      <c r="A116" s="2" t="s">
        <v>37</v>
      </c>
      <c r="B116" s="55">
        <v>540</v>
      </c>
      <c r="C116" s="55">
        <v>17062</v>
      </c>
      <c r="D116" s="55">
        <v>16993</v>
      </c>
      <c r="E116" s="55">
        <v>24</v>
      </c>
      <c r="F116" s="55">
        <v>1125</v>
      </c>
      <c r="G116" s="55">
        <v>1151</v>
      </c>
    </row>
    <row r="117" spans="1:7" ht="20.100000000000001" customHeight="1">
      <c r="A117" s="2" t="s">
        <v>38</v>
      </c>
      <c r="B117" s="55">
        <v>184</v>
      </c>
      <c r="C117" s="55">
        <v>3833</v>
      </c>
      <c r="D117" s="55">
        <v>4092</v>
      </c>
      <c r="E117" s="55">
        <v>0</v>
      </c>
      <c r="F117" s="55">
        <v>0</v>
      </c>
      <c r="G117" s="55">
        <v>0</v>
      </c>
    </row>
    <row r="118" spans="1:7" ht="20.100000000000001" customHeight="1">
      <c r="A118" s="2" t="s">
        <v>39</v>
      </c>
      <c r="B118" s="55">
        <v>104</v>
      </c>
      <c r="C118" s="55">
        <v>4659</v>
      </c>
      <c r="D118" s="55">
        <v>5259</v>
      </c>
      <c r="E118" s="55">
        <v>0</v>
      </c>
      <c r="F118" s="55">
        <v>0</v>
      </c>
      <c r="G118" s="55">
        <v>0</v>
      </c>
    </row>
    <row r="119" spans="1:7" ht="20.100000000000001" customHeight="1">
      <c r="A119" s="2" t="s">
        <v>40</v>
      </c>
      <c r="B119" s="55">
        <v>110</v>
      </c>
      <c r="C119" s="55">
        <v>730</v>
      </c>
      <c r="D119" s="55">
        <v>665</v>
      </c>
      <c r="E119" s="55">
        <v>0</v>
      </c>
      <c r="F119" s="55">
        <v>0</v>
      </c>
      <c r="G119" s="55">
        <v>0</v>
      </c>
    </row>
    <row r="120" spans="1:7" ht="20.100000000000001" customHeight="1">
      <c r="A120" s="2" t="s">
        <v>41</v>
      </c>
      <c r="B120" s="55">
        <v>16</v>
      </c>
      <c r="C120" s="55">
        <v>207</v>
      </c>
      <c r="D120" s="55">
        <v>217</v>
      </c>
      <c r="E120" s="55">
        <v>0</v>
      </c>
      <c r="F120" s="55">
        <v>0</v>
      </c>
      <c r="G120" s="55">
        <v>0</v>
      </c>
    </row>
    <row r="121" spans="1:7" ht="20.100000000000001" customHeight="1">
      <c r="A121" s="2" t="s">
        <v>42</v>
      </c>
      <c r="B121" s="55">
        <v>32</v>
      </c>
      <c r="C121" s="55">
        <v>349</v>
      </c>
      <c r="D121" s="55">
        <v>276</v>
      </c>
      <c r="E121" s="55">
        <v>0</v>
      </c>
      <c r="F121" s="55">
        <v>0</v>
      </c>
      <c r="G121" s="55">
        <v>0</v>
      </c>
    </row>
    <row r="122" spans="1:7" ht="20.100000000000001" customHeight="1">
      <c r="A122" s="2" t="s">
        <v>43</v>
      </c>
      <c r="B122" s="55">
        <v>48</v>
      </c>
      <c r="C122" s="55">
        <v>425</v>
      </c>
      <c r="D122" s="55">
        <v>510</v>
      </c>
      <c r="E122" s="55">
        <v>0</v>
      </c>
      <c r="F122" s="55">
        <v>0</v>
      </c>
      <c r="G122" s="55">
        <v>0</v>
      </c>
    </row>
    <row r="123" spans="1:7" ht="20.100000000000001" customHeight="1">
      <c r="A123" s="2" t="s">
        <v>44</v>
      </c>
      <c r="B123" s="55">
        <v>278</v>
      </c>
      <c r="C123" s="55">
        <v>13830</v>
      </c>
      <c r="D123" s="55">
        <v>13633</v>
      </c>
      <c r="E123" s="55">
        <v>36</v>
      </c>
      <c r="F123" s="55">
        <v>1313</v>
      </c>
      <c r="G123" s="55">
        <v>1425</v>
      </c>
    </row>
    <row r="124" spans="1:7" ht="20.100000000000001" customHeight="1">
      <c r="A124" s="2" t="s">
        <v>45</v>
      </c>
      <c r="B124" s="55">
        <v>208</v>
      </c>
      <c r="C124" s="55">
        <v>5172</v>
      </c>
      <c r="D124" s="55">
        <v>5290</v>
      </c>
      <c r="E124" s="55">
        <v>0</v>
      </c>
      <c r="F124" s="55">
        <v>0</v>
      </c>
      <c r="G124" s="55">
        <v>0</v>
      </c>
    </row>
    <row r="125" spans="1:7" ht="20.100000000000001" customHeight="1">
      <c r="A125" s="2" t="s">
        <v>46</v>
      </c>
      <c r="B125" s="56">
        <v>3489</v>
      </c>
      <c r="C125" s="55">
        <v>132214</v>
      </c>
      <c r="D125" s="55">
        <v>131531</v>
      </c>
      <c r="E125" s="56">
        <v>4429</v>
      </c>
      <c r="F125" s="55">
        <v>230532</v>
      </c>
      <c r="G125" s="55">
        <v>228200</v>
      </c>
    </row>
    <row r="126" spans="1:7" ht="20.100000000000001" customHeight="1">
      <c r="A126" s="2" t="s">
        <v>47</v>
      </c>
      <c r="B126" s="16">
        <f t="shared" ref="B126:G126" si="3">SUM(B78:B105,B115:B125)</f>
        <v>9283</v>
      </c>
      <c r="C126" s="16">
        <f t="shared" si="3"/>
        <v>295564</v>
      </c>
      <c r="D126" s="16">
        <f t="shared" si="3"/>
        <v>305721</v>
      </c>
      <c r="E126" s="16">
        <f t="shared" si="3"/>
        <v>5507</v>
      </c>
      <c r="F126" s="16">
        <f t="shared" si="3"/>
        <v>290264</v>
      </c>
      <c r="G126" s="16">
        <f t="shared" si="3"/>
        <v>281641</v>
      </c>
    </row>
    <row r="127" spans="1:7" ht="20.100000000000001" customHeight="1">
      <c r="A127" s="3"/>
      <c r="B127" s="4"/>
      <c r="C127" s="4"/>
      <c r="D127" s="4"/>
      <c r="E127" s="4"/>
      <c r="F127" s="4"/>
      <c r="G127" s="4"/>
    </row>
    <row r="128" spans="1:7" ht="20.100000000000001" customHeight="1">
      <c r="A128" s="24" t="s">
        <v>48</v>
      </c>
      <c r="F128" s="5"/>
    </row>
    <row r="129" spans="1:7" ht="20.100000000000001" customHeight="1">
      <c r="F129" s="5"/>
    </row>
    <row r="130" spans="1:7" ht="20.100000000000001" customHeight="1">
      <c r="A130" s="19" t="s">
        <v>80</v>
      </c>
      <c r="B130" s="22">
        <v>10409</v>
      </c>
      <c r="C130" s="22">
        <v>298753</v>
      </c>
      <c r="D130" s="22">
        <v>304862</v>
      </c>
      <c r="E130" s="22">
        <v>4998</v>
      </c>
      <c r="F130" s="22">
        <v>246113</v>
      </c>
      <c r="G130" s="22">
        <v>243076</v>
      </c>
    </row>
    <row r="131" spans="1:7" ht="20.100000000000001" customHeight="1">
      <c r="A131" s="19" t="s">
        <v>92</v>
      </c>
      <c r="B131" s="22">
        <f t="shared" ref="B131:G131" si="4">SUM(B126)</f>
        <v>9283</v>
      </c>
      <c r="C131" s="22">
        <f t="shared" si="4"/>
        <v>295564</v>
      </c>
      <c r="D131" s="22">
        <f t="shared" si="4"/>
        <v>305721</v>
      </c>
      <c r="E131" s="22">
        <f t="shared" si="4"/>
        <v>5507</v>
      </c>
      <c r="F131" s="22">
        <f t="shared" si="4"/>
        <v>290264</v>
      </c>
      <c r="G131" s="22">
        <f t="shared" si="4"/>
        <v>281641</v>
      </c>
    </row>
    <row r="132" spans="1:7" ht="20.100000000000001" customHeight="1">
      <c r="A132" s="19" t="s">
        <v>49</v>
      </c>
      <c r="B132" s="25">
        <f t="shared" ref="B132:G132" si="5">SUM((B131-B130)/B130*100)</f>
        <v>-10.817561725429917</v>
      </c>
      <c r="C132" s="25">
        <f t="shared" si="5"/>
        <v>-1.0674369797123375</v>
      </c>
      <c r="D132" s="25">
        <f t="shared" si="5"/>
        <v>0.28176683220604731</v>
      </c>
      <c r="E132" s="25">
        <f t="shared" si="5"/>
        <v>10.184073629451781</v>
      </c>
      <c r="F132" s="25">
        <f t="shared" si="5"/>
        <v>17.939320556004763</v>
      </c>
      <c r="G132" s="25">
        <f t="shared" si="5"/>
        <v>15.865408349651961</v>
      </c>
    </row>
    <row r="133" spans="1:7" ht="20.100000000000001" customHeight="1">
      <c r="A133" s="50"/>
      <c r="B133" s="35"/>
      <c r="C133" s="35"/>
      <c r="D133" s="35"/>
      <c r="E133" s="35"/>
      <c r="F133" s="35"/>
      <c r="G133" s="35"/>
    </row>
    <row r="134" spans="1:7" ht="20.100000000000001" customHeight="1">
      <c r="A134" s="52"/>
      <c r="B134" s="53"/>
      <c r="C134" s="53"/>
      <c r="D134" s="53"/>
      <c r="E134" s="53"/>
      <c r="F134" s="53"/>
      <c r="G134" s="53"/>
    </row>
    <row r="135" spans="1:7" ht="20.100000000000001" customHeight="1">
      <c r="A135" s="50"/>
      <c r="B135" s="35"/>
      <c r="C135" s="35"/>
      <c r="D135" s="35"/>
      <c r="E135" s="35"/>
      <c r="F135" s="35"/>
      <c r="G135" s="35"/>
    </row>
    <row r="136" spans="1:7" ht="20.100000000000001" customHeight="1">
      <c r="A136" s="50"/>
      <c r="B136" s="35"/>
      <c r="C136" s="35"/>
      <c r="D136" s="35"/>
      <c r="E136" s="35"/>
      <c r="F136" s="35"/>
      <c r="G136" s="35"/>
    </row>
    <row r="137" spans="1:7" ht="20.100000000000001" customHeight="1">
      <c r="A137" s="50"/>
      <c r="B137" s="35"/>
      <c r="C137" s="35"/>
      <c r="D137" s="35"/>
      <c r="E137" s="35"/>
      <c r="F137" s="35"/>
      <c r="G137" s="35"/>
    </row>
    <row r="138" spans="1:7" ht="20.100000000000001" customHeight="1">
      <c r="A138" s="50"/>
      <c r="B138" s="35"/>
      <c r="C138" s="35"/>
      <c r="D138" s="35"/>
      <c r="E138" s="35"/>
      <c r="F138" s="35"/>
      <c r="G138" s="35"/>
    </row>
    <row r="145" spans="1:7" ht="20.100000000000001" customHeight="1">
      <c r="A145" s="91" t="s">
        <v>0</v>
      </c>
      <c r="B145" s="92"/>
      <c r="C145" s="92"/>
      <c r="D145" s="92"/>
      <c r="E145" s="92"/>
      <c r="F145" s="92"/>
      <c r="G145" s="93"/>
    </row>
    <row r="146" spans="1:7" ht="20.100000000000001" customHeight="1">
      <c r="A146" s="7" t="s">
        <v>1</v>
      </c>
      <c r="B146" s="8"/>
      <c r="C146" s="8"/>
      <c r="D146" s="8"/>
      <c r="E146" s="99" t="s">
        <v>60</v>
      </c>
      <c r="F146" s="101"/>
      <c r="G146" s="47">
        <v>2014</v>
      </c>
    </row>
    <row r="147" spans="1:7" ht="20.100000000000001" customHeight="1">
      <c r="A147" s="97" t="s">
        <v>2</v>
      </c>
      <c r="B147" s="97"/>
      <c r="C147" s="97"/>
      <c r="D147" s="8"/>
      <c r="E147" s="8"/>
      <c r="F147" s="8"/>
      <c r="G147" s="8"/>
    </row>
    <row r="148" spans="1:7" ht="20.100000000000001" customHeight="1">
      <c r="A148" s="8"/>
      <c r="B148" s="9" t="s">
        <v>54</v>
      </c>
      <c r="C148" s="10"/>
      <c r="D148" s="10"/>
      <c r="E148" s="10"/>
      <c r="F148" s="10"/>
      <c r="G148" s="10"/>
    </row>
    <row r="149" spans="1:7" ht="20.100000000000001" customHeight="1">
      <c r="A149" s="8"/>
      <c r="B149" s="11" t="s">
        <v>3</v>
      </c>
      <c r="C149" s="12"/>
      <c r="D149" s="12"/>
      <c r="E149" s="93" t="s">
        <v>50</v>
      </c>
      <c r="F149" s="98"/>
      <c r="G149" s="98"/>
    </row>
    <row r="150" spans="1:7" ht="20.100000000000001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20.100000000000001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20.100000000000001" customHeight="1">
      <c r="A152" s="21" t="s">
        <v>11</v>
      </c>
      <c r="B152" s="55">
        <v>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</row>
    <row r="153" spans="1:7" ht="20.100000000000001" customHeight="1">
      <c r="A153" s="21" t="s">
        <v>71</v>
      </c>
      <c r="B153" s="55">
        <v>62</v>
      </c>
      <c r="C153" s="55">
        <v>62</v>
      </c>
      <c r="D153" s="55">
        <v>60</v>
      </c>
      <c r="E153" s="55">
        <v>4</v>
      </c>
      <c r="F153" s="55">
        <v>9</v>
      </c>
      <c r="G153" s="55">
        <v>8</v>
      </c>
    </row>
    <row r="154" spans="1:7" ht="20.100000000000001" customHeight="1">
      <c r="A154" s="21" t="s">
        <v>12</v>
      </c>
      <c r="B154">
        <v>230</v>
      </c>
      <c r="C154" s="55">
        <v>6019</v>
      </c>
      <c r="D154" s="55">
        <v>5893</v>
      </c>
      <c r="E154" s="55">
        <v>0</v>
      </c>
      <c r="F154" s="55">
        <v>0</v>
      </c>
      <c r="G154" s="55">
        <v>0</v>
      </c>
    </row>
    <row r="155" spans="1:7" ht="20.100000000000001" customHeight="1">
      <c r="A155" s="21" t="s">
        <v>13</v>
      </c>
      <c r="B155" s="55">
        <v>50</v>
      </c>
      <c r="C155" s="55">
        <v>214</v>
      </c>
      <c r="D155" s="55">
        <v>245</v>
      </c>
      <c r="E155" s="55">
        <v>0</v>
      </c>
      <c r="F155" s="55">
        <v>0</v>
      </c>
      <c r="G155" s="55">
        <v>0</v>
      </c>
    </row>
    <row r="156" spans="1:7" ht="20.100000000000001" customHeight="1">
      <c r="A156" s="21" t="s">
        <v>14</v>
      </c>
      <c r="B156" s="55">
        <v>0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</row>
    <row r="157" spans="1:7" ht="20.100000000000001" customHeight="1">
      <c r="A157" s="21" t="s">
        <v>15</v>
      </c>
      <c r="B157" s="55">
        <v>88</v>
      </c>
      <c r="C157" s="55">
        <v>625</v>
      </c>
      <c r="D157" s="55">
        <v>713</v>
      </c>
      <c r="E157" s="55">
        <v>4</v>
      </c>
      <c r="F157" s="55">
        <v>142</v>
      </c>
      <c r="G157" s="55">
        <v>63</v>
      </c>
    </row>
    <row r="158" spans="1:7" ht="20.100000000000001" customHeight="1">
      <c r="A158" s="21" t="s">
        <v>16</v>
      </c>
      <c r="B158" s="55">
        <v>619</v>
      </c>
      <c r="C158" s="55">
        <v>32344</v>
      </c>
      <c r="D158" s="55">
        <v>31871</v>
      </c>
      <c r="E158" s="55">
        <v>53</v>
      </c>
      <c r="F158" s="55">
        <v>994</v>
      </c>
      <c r="G158" s="55">
        <v>605</v>
      </c>
    </row>
    <row r="159" spans="1:7" ht="20.100000000000001" customHeight="1">
      <c r="A159" s="21" t="s">
        <v>17</v>
      </c>
      <c r="B159" s="55">
        <v>1227</v>
      </c>
      <c r="C159" s="55">
        <v>50779</v>
      </c>
      <c r="D159" s="55">
        <v>60575</v>
      </c>
      <c r="E159" s="55">
        <v>1173</v>
      </c>
      <c r="F159" s="55">
        <v>72106</v>
      </c>
      <c r="G159" s="55">
        <v>60546</v>
      </c>
    </row>
    <row r="160" spans="1:7" ht="20.100000000000001" customHeight="1">
      <c r="A160" s="21" t="s">
        <v>18</v>
      </c>
      <c r="B160" s="55">
        <v>96</v>
      </c>
      <c r="C160" s="55">
        <v>888</v>
      </c>
      <c r="D160" s="55">
        <v>1064</v>
      </c>
      <c r="E160" s="55">
        <v>0</v>
      </c>
      <c r="F160" s="55">
        <v>0</v>
      </c>
      <c r="G160" s="55">
        <v>0</v>
      </c>
    </row>
    <row r="161" spans="1:7" ht="20.100000000000001" customHeight="1">
      <c r="A161" s="21" t="s">
        <v>19</v>
      </c>
      <c r="B161" s="55">
        <v>94</v>
      </c>
      <c r="C161" s="55">
        <v>3240</v>
      </c>
      <c r="D161" s="55">
        <v>3391</v>
      </c>
      <c r="E161" s="55">
        <v>0</v>
      </c>
      <c r="F161" s="55">
        <v>0</v>
      </c>
      <c r="G161" s="55">
        <v>0</v>
      </c>
    </row>
    <row r="162" spans="1:7" ht="20.100000000000001" customHeight="1">
      <c r="A162" s="21" t="s">
        <v>20</v>
      </c>
      <c r="B162" s="55">
        <v>142</v>
      </c>
      <c r="C162" s="55">
        <v>2651</v>
      </c>
      <c r="D162" s="55">
        <v>2801</v>
      </c>
      <c r="E162" s="55">
        <v>0</v>
      </c>
      <c r="F162" s="55">
        <v>0</v>
      </c>
      <c r="G162" s="55">
        <v>0</v>
      </c>
    </row>
    <row r="163" spans="1:7" ht="20.100000000000001" customHeight="1">
      <c r="A163" s="21" t="s">
        <v>21</v>
      </c>
      <c r="B163" s="55">
        <v>32</v>
      </c>
      <c r="C163" s="55">
        <v>285</v>
      </c>
      <c r="D163" s="55">
        <v>322</v>
      </c>
      <c r="E163" s="55">
        <v>50</v>
      </c>
      <c r="F163" s="55">
        <v>1344</v>
      </c>
      <c r="G163" s="55">
        <v>1234</v>
      </c>
    </row>
    <row r="164" spans="1:7" ht="20.100000000000001" customHeight="1">
      <c r="A164" s="21" t="s">
        <v>70</v>
      </c>
      <c r="B164" s="55">
        <v>84</v>
      </c>
      <c r="C164" s="55">
        <v>731</v>
      </c>
      <c r="D164" s="55">
        <v>791</v>
      </c>
      <c r="E164" s="55">
        <v>0</v>
      </c>
      <c r="F164" s="55">
        <v>0</v>
      </c>
      <c r="G164" s="55">
        <v>0</v>
      </c>
    </row>
    <row r="165" spans="1:7" ht="20.100000000000001" customHeight="1">
      <c r="A165" s="21" t="s">
        <v>22</v>
      </c>
      <c r="B165" s="55">
        <v>178</v>
      </c>
      <c r="C165" s="55">
        <v>1282</v>
      </c>
      <c r="D165" s="55">
        <v>1174</v>
      </c>
      <c r="E165" s="55">
        <v>0</v>
      </c>
      <c r="F165" s="55">
        <v>0</v>
      </c>
      <c r="G165" s="55">
        <v>0</v>
      </c>
    </row>
    <row r="166" spans="1:7" ht="20.100000000000001" customHeight="1">
      <c r="A166" s="21" t="s">
        <v>52</v>
      </c>
      <c r="B166" s="55">
        <v>68</v>
      </c>
      <c r="C166" s="55">
        <v>66</v>
      </c>
      <c r="D166" s="55">
        <v>71</v>
      </c>
      <c r="E166" s="55">
        <v>0</v>
      </c>
      <c r="F166" s="55">
        <v>0</v>
      </c>
      <c r="G166" s="55">
        <v>0</v>
      </c>
    </row>
    <row r="167" spans="1:7" ht="20.100000000000001" customHeight="1">
      <c r="A167" s="21" t="s">
        <v>23</v>
      </c>
      <c r="B167" s="55">
        <v>28</v>
      </c>
      <c r="C167" s="55">
        <v>109</v>
      </c>
      <c r="D167" s="55">
        <v>103</v>
      </c>
      <c r="E167" s="55">
        <v>0</v>
      </c>
      <c r="F167" s="55">
        <v>0</v>
      </c>
      <c r="G167" s="55">
        <v>0</v>
      </c>
    </row>
    <row r="168" spans="1:7" ht="20.100000000000001" customHeight="1">
      <c r="A168" s="21" t="s">
        <v>24</v>
      </c>
      <c r="B168" s="55">
        <v>54</v>
      </c>
      <c r="C168" s="55">
        <v>170</v>
      </c>
      <c r="D168" s="55">
        <v>202</v>
      </c>
      <c r="E168" s="55">
        <v>0</v>
      </c>
      <c r="F168" s="55">
        <v>0</v>
      </c>
      <c r="G168" s="55">
        <v>0</v>
      </c>
    </row>
    <row r="169" spans="1:7" ht="20.100000000000001" customHeight="1">
      <c r="A169" s="21" t="s">
        <v>25</v>
      </c>
      <c r="B169" s="55">
        <v>255</v>
      </c>
      <c r="C169" s="55">
        <v>7368</v>
      </c>
      <c r="D169" s="55">
        <v>7263</v>
      </c>
      <c r="E169" s="55">
        <v>25</v>
      </c>
      <c r="F169" s="55">
        <v>657</v>
      </c>
      <c r="G169" s="55">
        <v>274</v>
      </c>
    </row>
    <row r="170" spans="1:7" ht="20.100000000000001" customHeight="1">
      <c r="A170" s="21" t="s">
        <v>26</v>
      </c>
      <c r="B170" s="55">
        <v>76</v>
      </c>
      <c r="C170" s="55">
        <v>1233</v>
      </c>
      <c r="D170" s="55">
        <v>1263</v>
      </c>
      <c r="E170" s="55">
        <v>0</v>
      </c>
      <c r="F170" s="55">
        <v>0</v>
      </c>
      <c r="G170" s="55">
        <v>0</v>
      </c>
    </row>
    <row r="171" spans="1:7" ht="20.100000000000001" customHeight="1">
      <c r="A171" s="21" t="s">
        <v>27</v>
      </c>
      <c r="B171" s="55">
        <v>32</v>
      </c>
      <c r="C171" s="55">
        <v>124</v>
      </c>
      <c r="D171" s="55">
        <v>164</v>
      </c>
      <c r="E171" s="55">
        <v>0</v>
      </c>
      <c r="F171" s="55">
        <v>0</v>
      </c>
      <c r="G171" s="55">
        <v>0</v>
      </c>
    </row>
    <row r="172" spans="1:7" ht="20.100000000000001" customHeight="1">
      <c r="A172" s="21" t="s">
        <v>28</v>
      </c>
      <c r="B172" s="55">
        <v>82</v>
      </c>
      <c r="C172" s="55">
        <v>495</v>
      </c>
      <c r="D172" s="55">
        <v>546</v>
      </c>
      <c r="E172" s="55">
        <v>0</v>
      </c>
      <c r="F172" s="55">
        <v>0</v>
      </c>
      <c r="G172" s="55">
        <v>0</v>
      </c>
    </row>
    <row r="173" spans="1:7" ht="20.100000000000001" customHeight="1">
      <c r="A173" s="21" t="s">
        <v>29</v>
      </c>
      <c r="B173" s="55">
        <v>248</v>
      </c>
      <c r="C173" s="55">
        <v>5686</v>
      </c>
      <c r="D173" s="55">
        <v>5671</v>
      </c>
      <c r="E173" s="55">
        <v>0</v>
      </c>
      <c r="F173" s="55">
        <v>0</v>
      </c>
      <c r="G173" s="55">
        <v>0</v>
      </c>
    </row>
    <row r="174" spans="1:7" ht="20.100000000000001" customHeight="1">
      <c r="A174" s="21" t="s">
        <v>30</v>
      </c>
      <c r="B174" s="55">
        <v>90</v>
      </c>
      <c r="C174" s="55">
        <v>739</v>
      </c>
      <c r="D174" s="55">
        <v>769</v>
      </c>
      <c r="E174" s="55">
        <v>0</v>
      </c>
      <c r="F174" s="55">
        <v>0</v>
      </c>
      <c r="G174" s="55">
        <v>0</v>
      </c>
    </row>
    <row r="175" spans="1:7" ht="20.100000000000001" customHeight="1">
      <c r="A175" s="21" t="s">
        <v>31</v>
      </c>
      <c r="B175" s="55">
        <v>228</v>
      </c>
      <c r="C175" s="55">
        <v>1985</v>
      </c>
      <c r="D175" s="55">
        <v>1994</v>
      </c>
      <c r="E175" s="55">
        <v>0</v>
      </c>
      <c r="F175" s="55">
        <v>0</v>
      </c>
      <c r="G175" s="55">
        <v>0</v>
      </c>
    </row>
    <row r="176" spans="1:7" ht="20.100000000000001" customHeight="1">
      <c r="A176" s="21" t="s">
        <v>32</v>
      </c>
      <c r="B176" s="55">
        <v>66</v>
      </c>
      <c r="C176" s="55">
        <v>821</v>
      </c>
      <c r="D176" s="55">
        <v>993</v>
      </c>
      <c r="E176" s="55">
        <v>0</v>
      </c>
      <c r="F176" s="55">
        <v>0</v>
      </c>
      <c r="G176" s="55">
        <v>0</v>
      </c>
    </row>
    <row r="177" spans="1:7" ht="20.100000000000001" customHeight="1">
      <c r="A177" s="21" t="s">
        <v>33</v>
      </c>
      <c r="B177" s="55">
        <v>104</v>
      </c>
      <c r="C177" s="55">
        <v>2340</v>
      </c>
      <c r="D177" s="55">
        <v>2551</v>
      </c>
      <c r="E177" s="55">
        <v>0</v>
      </c>
      <c r="F177" s="55">
        <v>0</v>
      </c>
      <c r="G177" s="55">
        <v>0</v>
      </c>
    </row>
    <row r="178" spans="1:7" ht="20.100000000000001" customHeight="1">
      <c r="A178" s="21" t="s">
        <v>34</v>
      </c>
      <c r="B178" s="55">
        <v>308</v>
      </c>
      <c r="C178" s="55">
        <v>10075</v>
      </c>
      <c r="D178" s="55">
        <v>10275</v>
      </c>
      <c r="E178" s="55">
        <v>0</v>
      </c>
      <c r="F178" s="55">
        <v>0</v>
      </c>
      <c r="G178" s="55">
        <v>0</v>
      </c>
    </row>
    <row r="179" spans="1:7" ht="20.100000000000001" customHeight="1">
      <c r="A179" s="21" t="s">
        <v>35</v>
      </c>
      <c r="B179" s="55">
        <v>54</v>
      </c>
      <c r="C179" s="55">
        <v>472</v>
      </c>
      <c r="D179" s="55">
        <v>634</v>
      </c>
      <c r="E179" s="55">
        <v>0</v>
      </c>
      <c r="F179" s="55">
        <v>0</v>
      </c>
      <c r="G179" s="55">
        <v>0</v>
      </c>
    </row>
    <row r="180" spans="1:7" ht="20.100000000000001" customHeight="1">
      <c r="A180" s="91" t="s">
        <v>0</v>
      </c>
      <c r="B180" s="92"/>
      <c r="C180" s="92"/>
      <c r="D180" s="92"/>
      <c r="E180" s="92"/>
      <c r="F180" s="92"/>
      <c r="G180" s="93"/>
    </row>
    <row r="181" spans="1:7" ht="20.100000000000001" customHeight="1">
      <c r="A181" s="7" t="s">
        <v>1</v>
      </c>
      <c r="B181" s="8"/>
      <c r="C181" s="8"/>
      <c r="D181" s="8"/>
      <c r="E181" s="99" t="s">
        <v>60</v>
      </c>
      <c r="F181" s="101"/>
      <c r="G181" s="47">
        <v>2014</v>
      </c>
    </row>
    <row r="182" spans="1:7" ht="20.100000000000001" customHeight="1">
      <c r="A182" s="98" t="s">
        <v>2</v>
      </c>
      <c r="B182" s="98"/>
      <c r="C182" s="8"/>
      <c r="D182" s="8"/>
      <c r="E182" s="8"/>
      <c r="F182" s="8"/>
      <c r="G182" s="8"/>
    </row>
    <row r="183" spans="1:7" ht="20.100000000000001" customHeight="1">
      <c r="A183" s="8"/>
      <c r="B183" s="9" t="s">
        <v>54</v>
      </c>
      <c r="C183" s="10"/>
      <c r="D183" s="10"/>
      <c r="E183" s="10"/>
      <c r="F183" s="10"/>
      <c r="G183" s="10"/>
    </row>
    <row r="184" spans="1:7" ht="20.100000000000001" customHeight="1">
      <c r="A184" s="8"/>
      <c r="B184" s="11"/>
      <c r="C184" s="11"/>
      <c r="D184" s="11"/>
      <c r="E184" s="11"/>
      <c r="F184" s="11"/>
      <c r="G184" s="11"/>
    </row>
    <row r="185" spans="1:7" ht="20.100000000000001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20.100000000000001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20.100000000000001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20.100000000000001" customHeight="1">
      <c r="A188" s="2" t="s">
        <v>36</v>
      </c>
      <c r="B188" s="55">
        <v>122</v>
      </c>
      <c r="C188" s="55">
        <v>894</v>
      </c>
      <c r="D188" s="55">
        <v>855</v>
      </c>
      <c r="E188" s="55">
        <v>0</v>
      </c>
      <c r="F188" s="55">
        <v>0</v>
      </c>
      <c r="G188" s="55">
        <v>0</v>
      </c>
    </row>
    <row r="189" spans="1:7" ht="20.100000000000001" customHeight="1">
      <c r="A189" s="2" t="s">
        <v>37</v>
      </c>
      <c r="B189" s="55">
        <v>591</v>
      </c>
      <c r="C189" s="55">
        <v>19621</v>
      </c>
      <c r="D189" s="55">
        <v>18584</v>
      </c>
      <c r="E189" s="55">
        <v>29</v>
      </c>
      <c r="F189" s="55">
        <v>1304</v>
      </c>
      <c r="G189" s="55">
        <v>1151</v>
      </c>
    </row>
    <row r="190" spans="1:7" ht="20.100000000000001" customHeight="1">
      <c r="A190" s="2" t="s">
        <v>38</v>
      </c>
      <c r="B190" s="55">
        <v>210</v>
      </c>
      <c r="C190" s="55">
        <v>4531</v>
      </c>
      <c r="D190" s="55">
        <v>4504</v>
      </c>
      <c r="E190" s="55">
        <v>0</v>
      </c>
      <c r="F190" s="55">
        <v>0</v>
      </c>
      <c r="G190" s="55">
        <v>0</v>
      </c>
    </row>
    <row r="191" spans="1:7" ht="20.100000000000001" customHeight="1">
      <c r="A191" s="2" t="s">
        <v>39</v>
      </c>
      <c r="B191" s="55">
        <v>185</v>
      </c>
      <c r="C191" s="55">
        <v>8087</v>
      </c>
      <c r="D191" s="55">
        <v>8471</v>
      </c>
      <c r="E191" s="55">
        <v>5</v>
      </c>
      <c r="F191" s="55">
        <v>2</v>
      </c>
      <c r="G191" s="55">
        <v>4</v>
      </c>
    </row>
    <row r="192" spans="1:7" ht="20.100000000000001" customHeight="1">
      <c r="A192" s="2" t="s">
        <v>40</v>
      </c>
      <c r="B192" s="55">
        <v>122</v>
      </c>
      <c r="C192" s="55">
        <v>770</v>
      </c>
      <c r="D192" s="55">
        <v>834</v>
      </c>
      <c r="E192" s="55">
        <v>0</v>
      </c>
      <c r="F192" s="55">
        <v>0</v>
      </c>
      <c r="G192" s="55">
        <v>0</v>
      </c>
    </row>
    <row r="193" spans="1:7" ht="20.100000000000001" customHeight="1">
      <c r="A193" s="2" t="s">
        <v>41</v>
      </c>
      <c r="B193" s="55">
        <v>24</v>
      </c>
      <c r="C193" s="55">
        <v>304</v>
      </c>
      <c r="D193" s="55">
        <v>278</v>
      </c>
      <c r="E193" s="55">
        <v>0</v>
      </c>
      <c r="F193" s="55">
        <v>0</v>
      </c>
      <c r="G193" s="55">
        <v>0</v>
      </c>
    </row>
    <row r="194" spans="1:7" ht="20.100000000000001" customHeight="1">
      <c r="A194" s="2" t="s">
        <v>42</v>
      </c>
      <c r="B194" s="55">
        <v>32</v>
      </c>
      <c r="C194" s="55">
        <v>216</v>
      </c>
      <c r="D194" s="55">
        <v>464</v>
      </c>
      <c r="E194" s="55">
        <v>0</v>
      </c>
      <c r="F194" s="55">
        <v>0</v>
      </c>
      <c r="G194" s="55">
        <v>0</v>
      </c>
    </row>
    <row r="195" spans="1:7" ht="20.100000000000001" customHeight="1">
      <c r="A195" s="2" t="s">
        <v>43</v>
      </c>
      <c r="B195" s="55">
        <v>52</v>
      </c>
      <c r="C195" s="55">
        <v>466</v>
      </c>
      <c r="D195" s="55">
        <v>601</v>
      </c>
      <c r="E195" s="55">
        <v>0</v>
      </c>
      <c r="F195" s="55">
        <v>0</v>
      </c>
      <c r="G195" s="55">
        <v>0</v>
      </c>
    </row>
    <row r="196" spans="1:7" ht="20.100000000000001" customHeight="1">
      <c r="A196" s="2" t="s">
        <v>44</v>
      </c>
      <c r="B196" s="55">
        <v>297</v>
      </c>
      <c r="C196" s="55">
        <v>14747</v>
      </c>
      <c r="D196" s="55">
        <v>15306</v>
      </c>
      <c r="E196" s="55">
        <v>39</v>
      </c>
      <c r="F196" s="55">
        <v>2024</v>
      </c>
      <c r="G196" s="55">
        <v>1747</v>
      </c>
    </row>
    <row r="197" spans="1:7" ht="20.100000000000001" customHeight="1">
      <c r="A197" s="2" t="s">
        <v>45</v>
      </c>
      <c r="B197" s="55">
        <v>236</v>
      </c>
      <c r="C197" s="55">
        <v>5715</v>
      </c>
      <c r="D197" s="55">
        <v>6084</v>
      </c>
      <c r="E197" s="55">
        <v>0</v>
      </c>
      <c r="F197" s="55">
        <v>0</v>
      </c>
      <c r="G197" s="55">
        <v>0</v>
      </c>
    </row>
    <row r="198" spans="1:7" ht="20.100000000000001" customHeight="1">
      <c r="A198" s="2" t="s">
        <v>46</v>
      </c>
      <c r="B198" s="55">
        <v>3917</v>
      </c>
      <c r="C198" s="55">
        <v>152241</v>
      </c>
      <c r="D198" s="55">
        <v>151189</v>
      </c>
      <c r="E198" s="55">
        <v>5095</v>
      </c>
      <c r="F198" s="55">
        <v>296015</v>
      </c>
      <c r="G198" s="55">
        <v>279160</v>
      </c>
    </row>
    <row r="199" spans="1:7" ht="20.100000000000001" customHeight="1">
      <c r="A199" s="2" t="s">
        <v>47</v>
      </c>
      <c r="B199" s="16">
        <f t="shared" ref="B199:G199" si="6">SUM(B152:B179,B188:B198)</f>
        <v>10383</v>
      </c>
      <c r="C199" s="16">
        <f t="shared" si="6"/>
        <v>338395</v>
      </c>
      <c r="D199" s="16">
        <f t="shared" si="6"/>
        <v>348569</v>
      </c>
      <c r="E199" s="16">
        <f t="shared" si="6"/>
        <v>6477</v>
      </c>
      <c r="F199" s="16">
        <f t="shared" si="6"/>
        <v>374597</v>
      </c>
      <c r="G199" s="16">
        <f t="shared" si="6"/>
        <v>344792</v>
      </c>
    </row>
    <row r="200" spans="1:7" ht="20.100000000000001" customHeight="1">
      <c r="A200" s="39"/>
      <c r="B200" s="6"/>
      <c r="C200" s="6"/>
      <c r="D200" s="6"/>
      <c r="E200" s="6"/>
      <c r="F200" s="6"/>
      <c r="G200" s="6"/>
    </row>
    <row r="201" spans="1:7" ht="20.100000000000001" customHeight="1">
      <c r="A201" s="24" t="s">
        <v>48</v>
      </c>
      <c r="F201" s="5"/>
    </row>
    <row r="202" spans="1:7" ht="20.100000000000001" customHeight="1">
      <c r="F202" s="5"/>
    </row>
    <row r="203" spans="1:7" ht="20.100000000000001" customHeight="1">
      <c r="A203" s="19" t="s">
        <v>81</v>
      </c>
      <c r="B203" s="22">
        <v>11450</v>
      </c>
      <c r="C203" s="22">
        <v>336437</v>
      </c>
      <c r="D203" s="22">
        <v>343744</v>
      </c>
      <c r="E203" s="22">
        <v>6142</v>
      </c>
      <c r="F203" s="22">
        <v>361325</v>
      </c>
      <c r="G203" s="22">
        <v>303628</v>
      </c>
    </row>
    <row r="204" spans="1:7" ht="20.100000000000001" customHeight="1">
      <c r="A204" s="19" t="s">
        <v>93</v>
      </c>
      <c r="B204" s="22">
        <f t="shared" ref="B204:G204" si="7">SUM(B199)</f>
        <v>10383</v>
      </c>
      <c r="C204" s="22">
        <f t="shared" si="7"/>
        <v>338395</v>
      </c>
      <c r="D204" s="22">
        <f t="shared" si="7"/>
        <v>348569</v>
      </c>
      <c r="E204" s="22">
        <f t="shared" si="7"/>
        <v>6477</v>
      </c>
      <c r="F204" s="22">
        <f t="shared" si="7"/>
        <v>374597</v>
      </c>
      <c r="G204" s="22">
        <f t="shared" si="7"/>
        <v>344792</v>
      </c>
    </row>
    <row r="205" spans="1:7" ht="20.100000000000001" customHeight="1">
      <c r="A205" s="19" t="s">
        <v>49</v>
      </c>
      <c r="B205" s="25">
        <f t="shared" ref="B205:G205" si="8">SUM((B204-B203)/B203*100)</f>
        <v>-9.318777292576419</v>
      </c>
      <c r="C205" s="25">
        <f t="shared" si="8"/>
        <v>0.58198117329544607</v>
      </c>
      <c r="D205" s="25">
        <f t="shared" si="8"/>
        <v>1.4036608638987154</v>
      </c>
      <c r="E205" s="25">
        <f t="shared" si="8"/>
        <v>5.4542494301530446</v>
      </c>
      <c r="F205" s="25">
        <f t="shared" si="8"/>
        <v>3.6731474434373488</v>
      </c>
      <c r="G205" s="25">
        <f t="shared" si="8"/>
        <v>13.55737942482248</v>
      </c>
    </row>
    <row r="207" spans="1:7" ht="12.75" customHeight="1">
      <c r="A207" s="49"/>
      <c r="B207" s="49"/>
      <c r="C207" s="49"/>
      <c r="D207" s="49"/>
      <c r="E207" s="49"/>
      <c r="F207" s="49"/>
      <c r="G207" s="49"/>
    </row>
    <row r="208" spans="1:7" ht="20.100000000000001" customHeight="1">
      <c r="A208" s="110"/>
      <c r="B208" s="110"/>
      <c r="C208" s="110"/>
      <c r="D208" s="110"/>
      <c r="E208" s="110"/>
      <c r="F208" s="110"/>
      <c r="G208" s="110"/>
    </row>
    <row r="209" spans="1:7" ht="20.100000000000001" customHeight="1">
      <c r="A209" s="54"/>
      <c r="B209" s="54"/>
      <c r="C209" s="54"/>
      <c r="D209" s="54"/>
      <c r="E209" s="54"/>
      <c r="F209" s="54"/>
      <c r="G209" s="54"/>
    </row>
    <row r="210" spans="1:7" ht="20.100000000000001" customHeight="1">
      <c r="A210" s="54"/>
      <c r="B210" s="54"/>
      <c r="C210" s="54"/>
      <c r="D210" s="54"/>
      <c r="E210" s="54"/>
      <c r="F210" s="54"/>
      <c r="G210" s="54"/>
    </row>
    <row r="211" spans="1:7" ht="20.100000000000001" customHeight="1">
      <c r="A211" s="54"/>
      <c r="B211" s="54"/>
      <c r="C211" s="54"/>
      <c r="D211" s="54"/>
      <c r="E211" s="54"/>
      <c r="F211" s="54"/>
      <c r="G211" s="54"/>
    </row>
    <row r="212" spans="1:7" ht="20.100000000000001" customHeight="1">
      <c r="A212" s="54"/>
      <c r="B212" s="54"/>
      <c r="C212" s="54"/>
      <c r="D212" s="54"/>
      <c r="E212" s="54"/>
      <c r="F212" s="54"/>
      <c r="G212" s="54"/>
    </row>
    <row r="213" spans="1:7" ht="20.100000000000001" customHeight="1">
      <c r="A213" s="54"/>
      <c r="B213" s="54"/>
      <c r="C213" s="54"/>
      <c r="D213" s="54"/>
      <c r="E213" s="54"/>
      <c r="F213" s="54"/>
      <c r="G213" s="54"/>
    </row>
    <row r="214" spans="1:7" ht="20.100000000000001" customHeight="1">
      <c r="A214" s="54"/>
      <c r="B214" s="54"/>
      <c r="C214" s="54"/>
      <c r="D214" s="54"/>
      <c r="E214" s="54"/>
      <c r="F214" s="54"/>
      <c r="G214" s="54"/>
    </row>
    <row r="215" spans="1:7" ht="20.100000000000001" customHeight="1">
      <c r="A215" s="54"/>
      <c r="B215" s="54"/>
      <c r="C215" s="54"/>
      <c r="D215" s="54"/>
      <c r="E215" s="54"/>
      <c r="F215" s="54"/>
      <c r="G215" s="54"/>
    </row>
    <row r="216" spans="1:7" ht="20.100000000000001" customHeight="1">
      <c r="A216" s="98" t="s">
        <v>0</v>
      </c>
      <c r="B216" s="98"/>
      <c r="C216" s="98"/>
      <c r="D216" s="98"/>
      <c r="E216" s="98"/>
      <c r="F216" s="98"/>
      <c r="G216" s="98"/>
    </row>
    <row r="217" spans="1:7" ht="20.100000000000001" customHeight="1">
      <c r="A217" s="7" t="s">
        <v>1</v>
      </c>
      <c r="B217" s="8"/>
      <c r="C217" s="8"/>
      <c r="D217" s="8"/>
      <c r="E217" s="99" t="s">
        <v>59</v>
      </c>
      <c r="F217" s="101"/>
      <c r="G217" s="47">
        <v>2014</v>
      </c>
    </row>
    <row r="218" spans="1:7" ht="20.100000000000001" customHeight="1">
      <c r="A218" s="97" t="s">
        <v>2</v>
      </c>
      <c r="B218" s="97"/>
      <c r="C218" s="97"/>
      <c r="D218" s="8"/>
      <c r="E218" s="8"/>
      <c r="F218" s="8"/>
      <c r="G218" s="8"/>
    </row>
    <row r="219" spans="1:7" ht="20.100000000000001" customHeight="1">
      <c r="A219" s="8"/>
      <c r="B219" s="9" t="s">
        <v>54</v>
      </c>
      <c r="C219" s="10"/>
      <c r="D219" s="10"/>
      <c r="E219" s="10"/>
      <c r="F219" s="10"/>
      <c r="G219" s="10"/>
    </row>
    <row r="220" spans="1:7" ht="20.100000000000001" customHeight="1">
      <c r="A220" s="8"/>
      <c r="B220" s="11" t="s">
        <v>3</v>
      </c>
      <c r="C220" s="12"/>
      <c r="D220" s="12"/>
      <c r="E220" s="93" t="s">
        <v>50</v>
      </c>
      <c r="F220" s="98"/>
      <c r="G220" s="98"/>
    </row>
    <row r="221" spans="1:7" ht="20.100000000000001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20.100000000000001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20.100000000000001" customHeight="1">
      <c r="A223" s="2" t="s">
        <v>11</v>
      </c>
      <c r="B223" s="55">
        <v>2</v>
      </c>
      <c r="C223" s="55">
        <v>4</v>
      </c>
      <c r="D223" s="55">
        <v>0</v>
      </c>
      <c r="E223" s="55">
        <v>40</v>
      </c>
      <c r="F223" s="55">
        <v>2821</v>
      </c>
      <c r="G223" s="55">
        <v>1722</v>
      </c>
    </row>
    <row r="224" spans="1:7" ht="20.100000000000001" customHeight="1">
      <c r="A224" s="2" t="s">
        <v>69</v>
      </c>
      <c r="B224" s="55">
        <v>107</v>
      </c>
      <c r="C224" s="55">
        <v>341</v>
      </c>
      <c r="D224" s="55">
        <v>263</v>
      </c>
      <c r="E224" s="55">
        <v>37</v>
      </c>
      <c r="F224" s="55">
        <v>2046</v>
      </c>
      <c r="G224" s="55">
        <v>913</v>
      </c>
    </row>
    <row r="225" spans="1:7" ht="20.100000000000001" customHeight="1">
      <c r="A225" s="17" t="s">
        <v>12</v>
      </c>
      <c r="B225">
        <v>218</v>
      </c>
      <c r="C225" s="55">
        <v>7288</v>
      </c>
      <c r="D225" s="55">
        <v>7325</v>
      </c>
      <c r="E225" s="55">
        <v>0</v>
      </c>
      <c r="F225" s="55">
        <v>0</v>
      </c>
      <c r="G225" s="55">
        <v>0</v>
      </c>
    </row>
    <row r="226" spans="1:7" ht="20.100000000000001" customHeight="1">
      <c r="A226" s="2" t="s">
        <v>13</v>
      </c>
      <c r="B226" s="55">
        <v>76</v>
      </c>
      <c r="C226" s="55">
        <v>458</v>
      </c>
      <c r="D226" s="55">
        <v>419</v>
      </c>
      <c r="E226" s="55">
        <v>0</v>
      </c>
      <c r="F226" s="55">
        <v>0</v>
      </c>
      <c r="G226" s="55">
        <v>0</v>
      </c>
    </row>
    <row r="227" spans="1:7" ht="20.100000000000001" customHeight="1">
      <c r="A227" s="2" t="s">
        <v>14</v>
      </c>
      <c r="B227" s="55">
        <v>0</v>
      </c>
      <c r="C227" s="55">
        <v>0</v>
      </c>
      <c r="D227" s="55">
        <v>0</v>
      </c>
      <c r="E227" s="55">
        <v>32</v>
      </c>
      <c r="F227" s="55">
        <v>2031</v>
      </c>
      <c r="G227" s="55">
        <v>1076</v>
      </c>
    </row>
    <row r="228" spans="1:7" ht="20.100000000000001" customHeight="1">
      <c r="A228" s="2" t="s">
        <v>15</v>
      </c>
      <c r="B228" s="55">
        <v>124</v>
      </c>
      <c r="C228" s="55">
        <v>1094</v>
      </c>
      <c r="D228" s="55">
        <v>1047</v>
      </c>
      <c r="E228" s="55">
        <v>54</v>
      </c>
      <c r="F228" s="55">
        <v>4119</v>
      </c>
      <c r="G228" s="55">
        <v>1745</v>
      </c>
    </row>
    <row r="229" spans="1:7" ht="20.100000000000001" customHeight="1">
      <c r="A229" s="2" t="s">
        <v>16</v>
      </c>
      <c r="B229" s="55">
        <v>761</v>
      </c>
      <c r="C229" s="55">
        <v>34858</v>
      </c>
      <c r="D229" s="55">
        <v>35605</v>
      </c>
      <c r="E229" s="55">
        <v>1385</v>
      </c>
      <c r="F229" s="55">
        <v>108996</v>
      </c>
      <c r="G229" s="55">
        <v>58428</v>
      </c>
    </row>
    <row r="230" spans="1:7" ht="20.100000000000001" customHeight="1">
      <c r="A230" s="2" t="s">
        <v>17</v>
      </c>
      <c r="B230" s="55">
        <v>1587</v>
      </c>
      <c r="C230" s="55">
        <v>73269</v>
      </c>
      <c r="D230" s="55">
        <v>83481</v>
      </c>
      <c r="E230" s="55">
        <v>1821</v>
      </c>
      <c r="F230" s="55">
        <v>115864</v>
      </c>
      <c r="G230" s="55">
        <v>93506</v>
      </c>
    </row>
    <row r="231" spans="1:7" ht="20.100000000000001" customHeight="1">
      <c r="A231" s="2" t="s">
        <v>18</v>
      </c>
      <c r="B231" s="55">
        <v>146</v>
      </c>
      <c r="C231" s="55">
        <v>1754</v>
      </c>
      <c r="D231" s="55">
        <v>1724</v>
      </c>
      <c r="E231" s="55">
        <v>0</v>
      </c>
      <c r="F231" s="55">
        <v>0</v>
      </c>
      <c r="G231" s="55">
        <v>0</v>
      </c>
    </row>
    <row r="232" spans="1:7" ht="20.100000000000001" customHeight="1">
      <c r="A232" s="2" t="s">
        <v>19</v>
      </c>
      <c r="B232" s="55">
        <v>110</v>
      </c>
      <c r="C232" s="55">
        <v>3791</v>
      </c>
      <c r="D232" s="55">
        <v>3721</v>
      </c>
      <c r="E232" s="55">
        <v>0</v>
      </c>
      <c r="F232" s="55">
        <v>0</v>
      </c>
      <c r="G232" s="55">
        <v>0</v>
      </c>
    </row>
    <row r="233" spans="1:7" ht="20.100000000000001" customHeight="1">
      <c r="A233" s="2" t="s">
        <v>20</v>
      </c>
      <c r="B233" s="55">
        <v>145</v>
      </c>
      <c r="C233" s="55">
        <v>3052</v>
      </c>
      <c r="D233" s="55">
        <v>3186</v>
      </c>
      <c r="E233" s="55">
        <v>17</v>
      </c>
      <c r="F233" s="55">
        <v>1366</v>
      </c>
      <c r="G233" s="55">
        <v>751</v>
      </c>
    </row>
    <row r="234" spans="1:7" ht="20.100000000000001" customHeight="1">
      <c r="A234" s="2" t="s">
        <v>21</v>
      </c>
      <c r="B234" s="55">
        <v>57</v>
      </c>
      <c r="C234" s="55">
        <v>936</v>
      </c>
      <c r="D234" s="55">
        <v>912</v>
      </c>
      <c r="E234" s="55">
        <v>63</v>
      </c>
      <c r="F234" s="55">
        <v>2641</v>
      </c>
      <c r="G234" s="55">
        <v>2194</v>
      </c>
    </row>
    <row r="235" spans="1:7" ht="20.100000000000001" customHeight="1">
      <c r="A235" s="2" t="s">
        <v>70</v>
      </c>
      <c r="B235" s="55">
        <v>136</v>
      </c>
      <c r="C235" s="55">
        <v>1091</v>
      </c>
      <c r="D235" s="55">
        <v>1054</v>
      </c>
      <c r="E235" s="55">
        <v>0</v>
      </c>
      <c r="F235" s="55">
        <v>0</v>
      </c>
      <c r="G235" s="55">
        <v>0</v>
      </c>
    </row>
    <row r="236" spans="1:7" ht="20.100000000000001" customHeight="1">
      <c r="A236" s="2" t="s">
        <v>22</v>
      </c>
      <c r="B236" s="55">
        <v>266</v>
      </c>
      <c r="C236" s="55">
        <v>2235</v>
      </c>
      <c r="D236" s="55">
        <v>1976</v>
      </c>
      <c r="E236" s="55">
        <v>2</v>
      </c>
      <c r="F236" s="55">
        <v>28</v>
      </c>
      <c r="G236" s="55">
        <v>1</v>
      </c>
    </row>
    <row r="237" spans="1:7" ht="20.100000000000001" customHeight="1">
      <c r="A237" s="2" t="s">
        <v>52</v>
      </c>
      <c r="B237" s="55">
        <v>120</v>
      </c>
      <c r="C237" s="55">
        <v>148</v>
      </c>
      <c r="D237" s="55">
        <v>141</v>
      </c>
      <c r="E237" s="55">
        <v>0</v>
      </c>
      <c r="F237" s="55">
        <v>0</v>
      </c>
      <c r="G237" s="55">
        <v>0</v>
      </c>
    </row>
    <row r="238" spans="1:7" ht="20.100000000000001" customHeight="1">
      <c r="A238" s="2" t="s">
        <v>23</v>
      </c>
      <c r="B238" s="55">
        <v>56</v>
      </c>
      <c r="C238" s="55">
        <v>195</v>
      </c>
      <c r="D238" s="55">
        <v>241</v>
      </c>
      <c r="E238" s="55">
        <v>0</v>
      </c>
      <c r="F238" s="55">
        <v>0</v>
      </c>
      <c r="G238" s="55">
        <v>0</v>
      </c>
    </row>
    <row r="239" spans="1:7" ht="20.100000000000001" customHeight="1">
      <c r="A239" s="2" t="s">
        <v>24</v>
      </c>
      <c r="B239" s="55">
        <v>58</v>
      </c>
      <c r="C239" s="55">
        <v>187</v>
      </c>
      <c r="D239" s="55">
        <v>226</v>
      </c>
      <c r="E239" s="55">
        <v>0</v>
      </c>
      <c r="F239" s="55">
        <v>0</v>
      </c>
      <c r="G239" s="55">
        <v>0</v>
      </c>
    </row>
    <row r="240" spans="1:7" ht="20.100000000000001" customHeight="1">
      <c r="A240" s="2" t="s">
        <v>25</v>
      </c>
      <c r="B240" s="55">
        <v>319</v>
      </c>
      <c r="C240" s="55">
        <v>10153</v>
      </c>
      <c r="D240" s="55">
        <v>9516</v>
      </c>
      <c r="E240" s="55">
        <v>405</v>
      </c>
      <c r="F240" s="55">
        <v>27118</v>
      </c>
      <c r="G240" s="55">
        <v>16981</v>
      </c>
    </row>
    <row r="241" spans="1:7" ht="20.100000000000001" customHeight="1">
      <c r="A241" s="2" t="s">
        <v>26</v>
      </c>
      <c r="B241" s="55">
        <v>121</v>
      </c>
      <c r="C241" s="55">
        <v>1865</v>
      </c>
      <c r="D241" s="55">
        <v>1814</v>
      </c>
      <c r="E241" s="55">
        <v>35</v>
      </c>
      <c r="F241" s="55">
        <v>2291</v>
      </c>
      <c r="G241" s="55">
        <v>1278</v>
      </c>
    </row>
    <row r="242" spans="1:7" ht="20.100000000000001" customHeight="1">
      <c r="A242" s="2" t="s">
        <v>27</v>
      </c>
      <c r="B242" s="55">
        <v>30</v>
      </c>
      <c r="C242" s="55">
        <v>93</v>
      </c>
      <c r="D242" s="55">
        <v>146</v>
      </c>
      <c r="E242" s="55">
        <v>0</v>
      </c>
      <c r="F242" s="55">
        <v>0</v>
      </c>
      <c r="G242" s="55">
        <v>0</v>
      </c>
    </row>
    <row r="243" spans="1:7" ht="20.100000000000001" customHeight="1">
      <c r="A243" s="2" t="s">
        <v>28</v>
      </c>
      <c r="B243" s="55">
        <v>114</v>
      </c>
      <c r="C243" s="55">
        <v>1043</v>
      </c>
      <c r="D243" s="55">
        <v>999</v>
      </c>
      <c r="E243" s="55">
        <v>4</v>
      </c>
      <c r="F243" s="55">
        <v>256</v>
      </c>
      <c r="G243" s="55">
        <v>26</v>
      </c>
    </row>
    <row r="244" spans="1:7" ht="20.100000000000001" customHeight="1">
      <c r="A244" s="2" t="s">
        <v>29</v>
      </c>
      <c r="B244" s="55">
        <v>263</v>
      </c>
      <c r="C244" s="55">
        <v>8283</v>
      </c>
      <c r="D244" s="55">
        <v>7029</v>
      </c>
      <c r="E244" s="55">
        <v>317</v>
      </c>
      <c r="F244" s="55">
        <v>23677</v>
      </c>
      <c r="G244" s="55">
        <v>10228</v>
      </c>
    </row>
    <row r="245" spans="1:7" ht="20.100000000000001" customHeight="1">
      <c r="A245" s="2" t="s">
        <v>30</v>
      </c>
      <c r="B245" s="55">
        <v>154</v>
      </c>
      <c r="C245" s="55">
        <v>1440</v>
      </c>
      <c r="D245" s="55">
        <v>1156</v>
      </c>
      <c r="E245" s="55">
        <v>0</v>
      </c>
      <c r="F245" s="55">
        <v>0</v>
      </c>
      <c r="G245" s="55">
        <v>0</v>
      </c>
    </row>
    <row r="246" spans="1:7" ht="20.100000000000001" customHeight="1">
      <c r="A246" s="2" t="s">
        <v>31</v>
      </c>
      <c r="B246" s="55">
        <v>276</v>
      </c>
      <c r="C246" s="55">
        <v>3024</v>
      </c>
      <c r="D246" s="55">
        <v>2987</v>
      </c>
      <c r="E246" s="55">
        <v>0</v>
      </c>
      <c r="F246" s="55">
        <v>0</v>
      </c>
      <c r="G246" s="55">
        <v>0</v>
      </c>
    </row>
    <row r="247" spans="1:7" ht="20.100000000000001" customHeight="1">
      <c r="A247" s="2" t="s">
        <v>32</v>
      </c>
      <c r="B247" s="55">
        <v>104</v>
      </c>
      <c r="C247" s="55">
        <v>1486</v>
      </c>
      <c r="D247" s="55">
        <v>1431</v>
      </c>
      <c r="E247" s="55">
        <v>0</v>
      </c>
      <c r="F247" s="55">
        <v>0</v>
      </c>
      <c r="G247" s="55">
        <v>0</v>
      </c>
    </row>
    <row r="248" spans="1:7" ht="20.100000000000001" customHeight="1">
      <c r="A248" s="2" t="s">
        <v>33</v>
      </c>
      <c r="B248" s="55">
        <v>275</v>
      </c>
      <c r="C248" s="55">
        <v>7166</v>
      </c>
      <c r="D248" s="55">
        <v>6784</v>
      </c>
      <c r="E248" s="55">
        <v>39</v>
      </c>
      <c r="F248" s="55">
        <v>2232</v>
      </c>
      <c r="G248" s="55">
        <v>1333</v>
      </c>
    </row>
    <row r="249" spans="1:7" ht="20.100000000000001" customHeight="1">
      <c r="A249" s="2" t="s">
        <v>34</v>
      </c>
      <c r="B249" s="55">
        <v>369</v>
      </c>
      <c r="C249" s="55">
        <v>13515</v>
      </c>
      <c r="D249" s="55">
        <v>12981</v>
      </c>
      <c r="E249" s="55">
        <v>33</v>
      </c>
      <c r="F249" s="55">
        <v>2194</v>
      </c>
      <c r="G249" s="55">
        <v>831</v>
      </c>
    </row>
    <row r="250" spans="1:7" ht="20.100000000000001" customHeight="1">
      <c r="A250" s="2" t="s">
        <v>35</v>
      </c>
      <c r="B250" s="55">
        <v>78</v>
      </c>
      <c r="C250" s="55">
        <v>1064</v>
      </c>
      <c r="D250" s="55">
        <v>1094</v>
      </c>
      <c r="E250" s="55">
        <v>0</v>
      </c>
      <c r="F250" s="55">
        <v>0</v>
      </c>
      <c r="G250" s="55">
        <v>0</v>
      </c>
    </row>
    <row r="251" spans="1:7" ht="20.100000000000001" customHeight="1">
      <c r="A251" s="91" t="s">
        <v>0</v>
      </c>
      <c r="B251" s="92"/>
      <c r="C251" s="92"/>
      <c r="D251" s="92"/>
      <c r="E251" s="92"/>
      <c r="F251" s="92"/>
      <c r="G251" s="93"/>
    </row>
    <row r="252" spans="1:7" ht="20.100000000000001" customHeight="1">
      <c r="A252" s="7" t="s">
        <v>1</v>
      </c>
      <c r="B252" s="8"/>
      <c r="C252" s="8"/>
      <c r="D252" s="8"/>
      <c r="E252" s="99" t="s">
        <v>59</v>
      </c>
      <c r="F252" s="101"/>
      <c r="G252" s="47">
        <v>2014</v>
      </c>
    </row>
    <row r="253" spans="1:7" ht="20.100000000000001" customHeight="1">
      <c r="A253" s="91" t="s">
        <v>2</v>
      </c>
      <c r="B253" s="93"/>
      <c r="C253" s="8"/>
      <c r="D253" s="8"/>
      <c r="E253" s="40"/>
      <c r="F253" s="8"/>
      <c r="G253" s="8"/>
    </row>
    <row r="254" spans="1:7" ht="20.100000000000001" customHeight="1">
      <c r="A254" s="8"/>
      <c r="B254" s="9" t="s">
        <v>54</v>
      </c>
      <c r="C254" s="10"/>
      <c r="D254" s="10"/>
      <c r="E254" s="41"/>
      <c r="F254" s="10"/>
      <c r="G254" s="10"/>
    </row>
    <row r="255" spans="1:7" ht="20.100000000000001" customHeight="1">
      <c r="A255" s="8"/>
      <c r="B255" s="11"/>
      <c r="C255" s="11"/>
      <c r="D255" s="11"/>
      <c r="E255" s="42"/>
      <c r="F255" s="11"/>
      <c r="G255" s="11"/>
    </row>
    <row r="256" spans="1:7" ht="20.100000000000001" customHeight="1">
      <c r="A256" s="8"/>
      <c r="B256" s="11" t="s">
        <v>3</v>
      </c>
      <c r="C256" s="12"/>
      <c r="D256" s="12"/>
      <c r="E256" s="42" t="s">
        <v>4</v>
      </c>
      <c r="F256" s="11"/>
      <c r="G256" s="11"/>
    </row>
    <row r="257" spans="1:7" ht="20.100000000000001" customHeight="1">
      <c r="A257" s="8"/>
      <c r="B257" s="13" t="s">
        <v>5</v>
      </c>
      <c r="C257" s="12" t="s">
        <v>6</v>
      </c>
      <c r="D257" s="12"/>
      <c r="E257" s="43" t="s">
        <v>5</v>
      </c>
      <c r="F257" s="12" t="s">
        <v>6</v>
      </c>
      <c r="G257" s="12"/>
    </row>
    <row r="258" spans="1:7" ht="20.100000000000001" customHeight="1">
      <c r="A258" s="8"/>
      <c r="B258" s="13" t="s">
        <v>7</v>
      </c>
      <c r="C258" s="13" t="s">
        <v>8</v>
      </c>
      <c r="D258" s="13" t="s">
        <v>9</v>
      </c>
      <c r="E258" s="43" t="s">
        <v>7</v>
      </c>
      <c r="F258" s="13" t="s">
        <v>10</v>
      </c>
      <c r="G258" s="13" t="s">
        <v>9</v>
      </c>
    </row>
    <row r="259" spans="1:7" ht="20.100000000000001" customHeight="1">
      <c r="A259" s="2" t="s">
        <v>36</v>
      </c>
      <c r="B259" s="55">
        <v>218</v>
      </c>
      <c r="C259" s="55">
        <v>2109</v>
      </c>
      <c r="D259" s="55">
        <v>1438</v>
      </c>
      <c r="E259" s="55">
        <v>0</v>
      </c>
      <c r="F259" s="55">
        <v>0</v>
      </c>
      <c r="G259" s="55">
        <v>0</v>
      </c>
    </row>
    <row r="260" spans="1:7" ht="20.100000000000001" customHeight="1">
      <c r="A260" s="2" t="s">
        <v>37</v>
      </c>
      <c r="B260" s="55">
        <v>826</v>
      </c>
      <c r="C260" s="55">
        <v>30438</v>
      </c>
      <c r="D260" s="55">
        <v>26542</v>
      </c>
      <c r="E260" s="55">
        <v>788</v>
      </c>
      <c r="F260" s="55">
        <v>58295</v>
      </c>
      <c r="G260" s="55">
        <v>31859</v>
      </c>
    </row>
    <row r="261" spans="1:7" ht="20.100000000000001" customHeight="1">
      <c r="A261" s="2" t="s">
        <v>38</v>
      </c>
      <c r="B261" s="55">
        <v>286</v>
      </c>
      <c r="C261" s="55">
        <v>7033</v>
      </c>
      <c r="D261" s="55">
        <v>7027</v>
      </c>
      <c r="E261" s="55">
        <v>18</v>
      </c>
      <c r="F261" s="55">
        <v>1068</v>
      </c>
      <c r="G261" s="55">
        <v>223</v>
      </c>
    </row>
    <row r="262" spans="1:7" ht="20.100000000000001" customHeight="1">
      <c r="A262" s="2" t="s">
        <v>39</v>
      </c>
      <c r="B262" s="55">
        <v>266</v>
      </c>
      <c r="C262" s="55">
        <v>18580</v>
      </c>
      <c r="D262" s="55">
        <v>19216</v>
      </c>
      <c r="E262" s="55">
        <v>62</v>
      </c>
      <c r="F262" s="55">
        <v>3965</v>
      </c>
      <c r="G262" s="55">
        <v>2503</v>
      </c>
    </row>
    <row r="263" spans="1:7" ht="20.100000000000001" customHeight="1">
      <c r="A263" s="2" t="s">
        <v>40</v>
      </c>
      <c r="B263" s="55">
        <v>178</v>
      </c>
      <c r="C263" s="55">
        <v>1611</v>
      </c>
      <c r="D263" s="55">
        <v>1662</v>
      </c>
      <c r="E263" s="55">
        <v>0</v>
      </c>
      <c r="F263" s="55">
        <v>0</v>
      </c>
      <c r="G263" s="55">
        <v>0</v>
      </c>
    </row>
    <row r="264" spans="1:7" ht="20.100000000000001" customHeight="1">
      <c r="A264" s="2" t="s">
        <v>41</v>
      </c>
      <c r="B264" s="55">
        <v>67</v>
      </c>
      <c r="C264" s="55">
        <v>768</v>
      </c>
      <c r="D264" s="55">
        <v>617</v>
      </c>
      <c r="E264" s="55">
        <v>5</v>
      </c>
      <c r="F264" s="55">
        <v>5</v>
      </c>
      <c r="G264" s="55">
        <v>6</v>
      </c>
    </row>
    <row r="265" spans="1:7" ht="20.100000000000001" customHeight="1">
      <c r="A265" s="2" t="s">
        <v>42</v>
      </c>
      <c r="B265" s="55">
        <v>54</v>
      </c>
      <c r="C265" s="55">
        <v>396</v>
      </c>
      <c r="D265" s="55">
        <v>334</v>
      </c>
      <c r="E265" s="55">
        <v>0</v>
      </c>
      <c r="F265" s="55">
        <v>0</v>
      </c>
      <c r="G265" s="55">
        <v>0</v>
      </c>
    </row>
    <row r="266" spans="1:7" ht="20.100000000000001" customHeight="1">
      <c r="A266" s="2" t="s">
        <v>43</v>
      </c>
      <c r="B266" s="55">
        <v>52</v>
      </c>
      <c r="C266" s="55">
        <v>646</v>
      </c>
      <c r="D266" s="55">
        <v>798</v>
      </c>
      <c r="E266" s="55">
        <v>0</v>
      </c>
      <c r="F266" s="55">
        <v>0</v>
      </c>
      <c r="G266" s="55">
        <v>0</v>
      </c>
    </row>
    <row r="267" spans="1:7" ht="20.100000000000001" customHeight="1">
      <c r="A267" s="2" t="s">
        <v>44</v>
      </c>
      <c r="B267" s="55">
        <v>426</v>
      </c>
      <c r="C267" s="55">
        <v>25095</v>
      </c>
      <c r="D267" s="55">
        <v>23876</v>
      </c>
      <c r="E267" s="55">
        <v>638</v>
      </c>
      <c r="F267" s="55">
        <v>49548</v>
      </c>
      <c r="G267" s="55">
        <v>32611</v>
      </c>
    </row>
    <row r="268" spans="1:7" ht="20.100000000000001" customHeight="1">
      <c r="A268" s="2" t="s">
        <v>45</v>
      </c>
      <c r="B268" s="55">
        <v>289</v>
      </c>
      <c r="C268" s="55">
        <v>7152</v>
      </c>
      <c r="D268" s="55">
        <v>7454</v>
      </c>
      <c r="E268" s="55">
        <v>5</v>
      </c>
      <c r="F268" s="55">
        <v>168</v>
      </c>
      <c r="G268" s="55">
        <v>6</v>
      </c>
    </row>
    <row r="269" spans="1:7" ht="20.100000000000001" customHeight="1">
      <c r="A269" s="2" t="s">
        <v>46</v>
      </c>
      <c r="B269" s="55">
        <v>5294</v>
      </c>
      <c r="C269" s="55">
        <v>208648</v>
      </c>
      <c r="D269" s="55">
        <v>219097</v>
      </c>
      <c r="E269" s="55">
        <v>6331</v>
      </c>
      <c r="F269" s="55">
        <v>408660</v>
      </c>
      <c r="G269" s="55">
        <v>360789</v>
      </c>
    </row>
    <row r="270" spans="1:7" ht="20.100000000000001" customHeight="1">
      <c r="A270" s="2" t="s">
        <v>47</v>
      </c>
      <c r="B270" s="16">
        <f t="shared" ref="B270:G270" si="9">SUM(B223:B250,B259:B269)</f>
        <v>14028</v>
      </c>
      <c r="C270" s="16">
        <f t="shared" si="9"/>
        <v>482309</v>
      </c>
      <c r="D270" s="16">
        <f t="shared" si="9"/>
        <v>495319</v>
      </c>
      <c r="E270" s="20">
        <f t="shared" si="9"/>
        <v>12131</v>
      </c>
      <c r="F270" s="16">
        <f t="shared" si="9"/>
        <v>819389</v>
      </c>
      <c r="G270" s="16">
        <f t="shared" si="9"/>
        <v>619010</v>
      </c>
    </row>
    <row r="271" spans="1:7" ht="20.100000000000001" customHeight="1">
      <c r="A271" s="3"/>
      <c r="B271" s="4"/>
      <c r="C271" s="4"/>
      <c r="D271" s="4"/>
      <c r="E271" s="4"/>
      <c r="F271" s="4"/>
      <c r="G271" s="4"/>
    </row>
    <row r="272" spans="1:7" ht="20.100000000000001" customHeight="1">
      <c r="A272" s="24" t="s">
        <v>48</v>
      </c>
    </row>
    <row r="273" spans="1:7" ht="20.100000000000001" customHeight="1">
      <c r="E273" s="5"/>
    </row>
    <row r="274" spans="1:7" ht="20.100000000000001" customHeight="1">
      <c r="A274" s="19" t="s">
        <v>82</v>
      </c>
      <c r="B274" s="22">
        <v>13919</v>
      </c>
      <c r="C274" s="22">
        <v>370069</v>
      </c>
      <c r="D274" s="22">
        <v>378517</v>
      </c>
      <c r="E274" s="22">
        <v>10337</v>
      </c>
      <c r="F274" s="22">
        <v>624317</v>
      </c>
      <c r="G274" s="22">
        <v>497957</v>
      </c>
    </row>
    <row r="275" spans="1:7" ht="20.100000000000001" customHeight="1">
      <c r="A275" s="19" t="s">
        <v>94</v>
      </c>
      <c r="B275" s="22">
        <f t="shared" ref="B275:G275" si="10">SUM(B270)</f>
        <v>14028</v>
      </c>
      <c r="C275" s="22">
        <f t="shared" si="10"/>
        <v>482309</v>
      </c>
      <c r="D275" s="22">
        <f t="shared" si="10"/>
        <v>495319</v>
      </c>
      <c r="E275" s="22">
        <f t="shared" si="10"/>
        <v>12131</v>
      </c>
      <c r="F275" s="22">
        <f t="shared" si="10"/>
        <v>819389</v>
      </c>
      <c r="G275" s="22">
        <f t="shared" si="10"/>
        <v>619010</v>
      </c>
    </row>
    <row r="276" spans="1:7" ht="20.100000000000001" customHeight="1">
      <c r="A276" s="19" t="s">
        <v>49</v>
      </c>
      <c r="B276" s="25">
        <f t="shared" ref="B276:G276" si="11">SUM((B275-B274)/B274*100)</f>
        <v>0.78310223435591642</v>
      </c>
      <c r="C276" s="25">
        <f t="shared" si="11"/>
        <v>30.329479097141345</v>
      </c>
      <c r="D276" s="25">
        <f t="shared" si="11"/>
        <v>30.857795026379264</v>
      </c>
      <c r="E276" s="25">
        <f t="shared" si="11"/>
        <v>17.355132049917771</v>
      </c>
      <c r="F276" s="25">
        <f t="shared" si="11"/>
        <v>31.245665262999406</v>
      </c>
      <c r="G276" s="25">
        <f t="shared" si="11"/>
        <v>24.309930375514352</v>
      </c>
    </row>
    <row r="278" spans="1:7" ht="12.75" customHeight="1">
      <c r="A278" s="49"/>
      <c r="B278" s="49"/>
      <c r="C278" s="49"/>
      <c r="D278" s="49"/>
      <c r="E278" s="49"/>
      <c r="F278" s="49"/>
      <c r="G278" s="49"/>
    </row>
    <row r="279" spans="1:7" ht="20.100000000000001" customHeight="1"/>
    <row r="280" spans="1:7" ht="20.100000000000001" customHeight="1"/>
    <row r="281" spans="1:7" ht="20.100000000000001" customHeight="1"/>
    <row r="282" spans="1:7" ht="20.100000000000001" customHeight="1"/>
    <row r="283" spans="1:7" ht="20.100000000000001" customHeight="1"/>
    <row r="284" spans="1:7" ht="20.100000000000001" customHeight="1"/>
    <row r="285" spans="1:7" ht="20.100000000000001" customHeight="1"/>
    <row r="286" spans="1:7" ht="20.100000000000001" customHeight="1"/>
    <row r="287" spans="1:7" ht="20.100000000000001" customHeight="1">
      <c r="A287" s="91" t="s">
        <v>0</v>
      </c>
      <c r="B287" s="92"/>
      <c r="C287" s="92"/>
      <c r="D287" s="92"/>
      <c r="E287" s="92"/>
      <c r="F287" s="92"/>
      <c r="G287" s="93"/>
    </row>
    <row r="288" spans="1:7" ht="20.100000000000001" customHeight="1">
      <c r="A288" s="7" t="s">
        <v>1</v>
      </c>
      <c r="B288" s="8"/>
      <c r="C288" s="8"/>
      <c r="D288" s="8"/>
      <c r="E288" s="99" t="s">
        <v>58</v>
      </c>
      <c r="F288" s="101"/>
      <c r="G288" s="47">
        <v>2014</v>
      </c>
    </row>
    <row r="289" spans="1:7" ht="20.100000000000001" customHeight="1">
      <c r="A289" s="97" t="s">
        <v>2</v>
      </c>
      <c r="B289" s="97"/>
      <c r="C289" s="97"/>
      <c r="D289" s="8"/>
      <c r="E289" s="8"/>
      <c r="F289" s="8"/>
      <c r="G289" s="8"/>
    </row>
    <row r="290" spans="1:7" ht="20.100000000000001" customHeight="1">
      <c r="A290" s="8"/>
      <c r="B290" s="9" t="s">
        <v>54</v>
      </c>
      <c r="C290" s="10"/>
      <c r="D290" s="10"/>
      <c r="E290" s="10"/>
      <c r="F290" s="10"/>
      <c r="G290" s="10"/>
    </row>
    <row r="291" spans="1:7" ht="20.100000000000001" customHeight="1">
      <c r="A291" s="8"/>
      <c r="B291" s="11" t="s">
        <v>3</v>
      </c>
      <c r="C291" s="12"/>
      <c r="D291" s="12"/>
      <c r="E291" s="93" t="s">
        <v>50</v>
      </c>
      <c r="F291" s="98"/>
      <c r="G291" s="98"/>
    </row>
    <row r="292" spans="1:7" ht="20.100000000000001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20.100000000000001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20.100000000000001" customHeight="1">
      <c r="A294" s="2" t="s">
        <v>11</v>
      </c>
      <c r="B294" s="55">
        <v>3</v>
      </c>
      <c r="C294" s="55">
        <v>78</v>
      </c>
      <c r="D294" s="55">
        <v>0</v>
      </c>
      <c r="E294" s="55">
        <v>85</v>
      </c>
      <c r="F294" s="55">
        <v>4549</v>
      </c>
      <c r="G294" s="55">
        <v>3537</v>
      </c>
    </row>
    <row r="295" spans="1:7" ht="20.100000000000001" customHeight="1">
      <c r="A295" s="2" t="s">
        <v>69</v>
      </c>
      <c r="B295" s="55">
        <v>117</v>
      </c>
      <c r="C295" s="55">
        <v>195</v>
      </c>
      <c r="D295" s="55">
        <v>222</v>
      </c>
      <c r="E295" s="55">
        <v>255</v>
      </c>
      <c r="F295" s="55">
        <v>19739</v>
      </c>
      <c r="G295" s="55">
        <v>12973</v>
      </c>
    </row>
    <row r="296" spans="1:7" ht="20.100000000000001" customHeight="1">
      <c r="A296" s="17" t="s">
        <v>12</v>
      </c>
      <c r="B296" s="55">
        <v>238</v>
      </c>
      <c r="C296" s="55">
        <v>7111</v>
      </c>
      <c r="D296" s="55">
        <v>7021</v>
      </c>
      <c r="E296" s="55">
        <v>2</v>
      </c>
      <c r="F296" s="55">
        <v>0</v>
      </c>
      <c r="G296" s="55">
        <v>5</v>
      </c>
    </row>
    <row r="297" spans="1:7" ht="20.100000000000001" customHeight="1">
      <c r="A297" s="2" t="s">
        <v>13</v>
      </c>
      <c r="B297" s="55">
        <v>86</v>
      </c>
      <c r="C297" s="55">
        <v>699</v>
      </c>
      <c r="D297" s="55">
        <v>662</v>
      </c>
      <c r="E297" s="55">
        <v>0</v>
      </c>
      <c r="F297" s="55">
        <v>0</v>
      </c>
      <c r="G297" s="55">
        <v>0</v>
      </c>
    </row>
    <row r="298" spans="1:7" ht="20.100000000000001" customHeight="1">
      <c r="A298" s="2" t="s">
        <v>14</v>
      </c>
      <c r="B298" s="55">
        <v>1</v>
      </c>
      <c r="C298" s="55">
        <v>0</v>
      </c>
      <c r="D298" s="55">
        <v>0</v>
      </c>
      <c r="E298" s="55">
        <v>103</v>
      </c>
      <c r="F298" s="55">
        <v>4024</v>
      </c>
      <c r="G298" s="55">
        <v>3944</v>
      </c>
    </row>
    <row r="299" spans="1:7" ht="20.100000000000001" customHeight="1">
      <c r="A299" s="2" t="s">
        <v>15</v>
      </c>
      <c r="B299" s="55">
        <v>132</v>
      </c>
      <c r="C299" s="55">
        <v>1453</v>
      </c>
      <c r="D299" s="55">
        <v>1460</v>
      </c>
      <c r="E299" s="55">
        <v>776</v>
      </c>
      <c r="F299" s="55">
        <v>64838</v>
      </c>
      <c r="G299" s="55">
        <v>41238</v>
      </c>
    </row>
    <row r="300" spans="1:7" ht="20.100000000000001" customHeight="1">
      <c r="A300" s="2" t="s">
        <v>16</v>
      </c>
      <c r="B300" s="55">
        <v>781</v>
      </c>
      <c r="C300" s="55">
        <v>31544</v>
      </c>
      <c r="D300" s="55">
        <v>34921</v>
      </c>
      <c r="E300" s="55">
        <v>4189</v>
      </c>
      <c r="F300" s="55">
        <v>325142</v>
      </c>
      <c r="G300" s="55">
        <v>259504</v>
      </c>
    </row>
    <row r="301" spans="1:7" ht="20.100000000000001" customHeight="1">
      <c r="A301" s="2" t="s">
        <v>17</v>
      </c>
      <c r="B301" s="55">
        <v>1646</v>
      </c>
      <c r="C301" s="55">
        <v>69219</v>
      </c>
      <c r="D301" s="55">
        <v>80199</v>
      </c>
      <c r="E301" s="55">
        <v>2442</v>
      </c>
      <c r="F301" s="55">
        <v>144834</v>
      </c>
      <c r="G301" s="55">
        <v>115925</v>
      </c>
    </row>
    <row r="302" spans="1:7" ht="20.100000000000001" customHeight="1">
      <c r="A302" s="2" t="s">
        <v>18</v>
      </c>
      <c r="B302" s="55">
        <v>158</v>
      </c>
      <c r="C302" s="55">
        <v>1832</v>
      </c>
      <c r="D302" s="55">
        <v>1743</v>
      </c>
      <c r="E302" s="55">
        <v>0</v>
      </c>
      <c r="F302" s="55">
        <v>0</v>
      </c>
      <c r="G302" s="55">
        <v>0</v>
      </c>
    </row>
    <row r="303" spans="1:7" ht="20.100000000000001" customHeight="1">
      <c r="A303" s="2" t="s">
        <v>19</v>
      </c>
      <c r="B303" s="55">
        <v>107</v>
      </c>
      <c r="C303" s="55">
        <v>3647</v>
      </c>
      <c r="D303" s="55">
        <v>3567</v>
      </c>
      <c r="E303" s="55">
        <v>1</v>
      </c>
      <c r="F303" s="55">
        <v>0</v>
      </c>
      <c r="G303" s="55">
        <v>0</v>
      </c>
    </row>
    <row r="304" spans="1:7" ht="20.100000000000001" customHeight="1">
      <c r="A304" s="2" t="s">
        <v>20</v>
      </c>
      <c r="B304" s="55">
        <v>155</v>
      </c>
      <c r="C304" s="55">
        <v>3080</v>
      </c>
      <c r="D304" s="55">
        <v>3237</v>
      </c>
      <c r="E304" s="55">
        <v>129</v>
      </c>
      <c r="F304" s="55">
        <v>8447</v>
      </c>
      <c r="G304" s="55">
        <v>4911</v>
      </c>
    </row>
    <row r="305" spans="1:7" ht="20.100000000000001" customHeight="1">
      <c r="A305" s="2" t="s">
        <v>21</v>
      </c>
      <c r="B305" s="55">
        <v>83</v>
      </c>
      <c r="C305" s="55">
        <v>709</v>
      </c>
      <c r="D305" s="55">
        <v>735</v>
      </c>
      <c r="E305" s="55">
        <v>171</v>
      </c>
      <c r="F305" s="55">
        <v>8320</v>
      </c>
      <c r="G305" s="55">
        <v>6108</v>
      </c>
    </row>
    <row r="306" spans="1:7" ht="20.100000000000001" customHeight="1">
      <c r="A306" s="2" t="s">
        <v>70</v>
      </c>
      <c r="B306" s="55">
        <v>142</v>
      </c>
      <c r="C306" s="55">
        <v>971</v>
      </c>
      <c r="D306" s="55">
        <v>1113</v>
      </c>
      <c r="E306" s="55">
        <v>0</v>
      </c>
      <c r="F306" s="55">
        <v>0</v>
      </c>
      <c r="G306" s="55">
        <v>0</v>
      </c>
    </row>
    <row r="307" spans="1:7" ht="20.100000000000001" customHeight="1">
      <c r="A307" s="2" t="s">
        <v>22</v>
      </c>
      <c r="B307" s="55">
        <v>278</v>
      </c>
      <c r="C307" s="55">
        <v>2581</v>
      </c>
      <c r="D307" s="55">
        <v>2334</v>
      </c>
      <c r="E307" s="55">
        <v>98</v>
      </c>
      <c r="F307" s="55">
        <v>6009</v>
      </c>
      <c r="G307" s="55">
        <v>3313</v>
      </c>
    </row>
    <row r="308" spans="1:7" ht="20.100000000000001" customHeight="1">
      <c r="A308" s="2" t="s">
        <v>52</v>
      </c>
      <c r="B308" s="55">
        <v>122</v>
      </c>
      <c r="C308" s="55">
        <v>172</v>
      </c>
      <c r="D308" s="55">
        <v>198</v>
      </c>
      <c r="E308" s="55">
        <v>0</v>
      </c>
      <c r="F308" s="55">
        <v>0</v>
      </c>
      <c r="G308" s="55">
        <v>0</v>
      </c>
    </row>
    <row r="309" spans="1:7" ht="20.100000000000001" customHeight="1">
      <c r="A309" s="2" t="s">
        <v>23</v>
      </c>
      <c r="B309" s="55">
        <v>50</v>
      </c>
      <c r="C309" s="55">
        <v>325</v>
      </c>
      <c r="D309" s="55">
        <v>295</v>
      </c>
      <c r="E309" s="55">
        <v>0</v>
      </c>
      <c r="F309" s="55">
        <v>0</v>
      </c>
      <c r="G309" s="55">
        <v>0</v>
      </c>
    </row>
    <row r="310" spans="1:7" ht="20.100000000000001" customHeight="1">
      <c r="A310" s="2" t="s">
        <v>24</v>
      </c>
      <c r="B310" s="55">
        <v>52</v>
      </c>
      <c r="C310" s="55">
        <v>110</v>
      </c>
      <c r="D310" s="55">
        <v>177</v>
      </c>
      <c r="E310" s="55">
        <v>0</v>
      </c>
      <c r="F310" s="55">
        <v>0</v>
      </c>
      <c r="G310" s="55">
        <v>0</v>
      </c>
    </row>
    <row r="311" spans="1:7" ht="20.100000000000001" customHeight="1">
      <c r="A311" s="2" t="s">
        <v>25</v>
      </c>
      <c r="B311" s="55">
        <v>379</v>
      </c>
      <c r="C311" s="55">
        <v>9793</v>
      </c>
      <c r="D311" s="55">
        <v>9933</v>
      </c>
      <c r="E311" s="55">
        <v>1573</v>
      </c>
      <c r="F311" s="55">
        <v>121307</v>
      </c>
      <c r="G311" s="55">
        <v>88210</v>
      </c>
    </row>
    <row r="312" spans="1:7" ht="20.100000000000001" customHeight="1">
      <c r="A312" s="2" t="s">
        <v>26</v>
      </c>
      <c r="B312" s="55">
        <v>124</v>
      </c>
      <c r="C312" s="55">
        <v>1963</v>
      </c>
      <c r="D312" s="55">
        <v>1897</v>
      </c>
      <c r="E312" s="55">
        <v>310</v>
      </c>
      <c r="F312" s="55">
        <v>24661</v>
      </c>
      <c r="G312" s="55">
        <v>16672</v>
      </c>
    </row>
    <row r="313" spans="1:7" ht="20.100000000000001" customHeight="1">
      <c r="A313" s="2" t="s">
        <v>27</v>
      </c>
      <c r="B313" s="55">
        <v>26</v>
      </c>
      <c r="C313" s="55">
        <v>96</v>
      </c>
      <c r="D313" s="55">
        <v>109</v>
      </c>
      <c r="E313" s="55">
        <v>0</v>
      </c>
      <c r="F313" s="55">
        <v>0</v>
      </c>
      <c r="G313" s="55">
        <v>0</v>
      </c>
    </row>
    <row r="314" spans="1:7" ht="20.100000000000001" customHeight="1">
      <c r="A314" s="2" t="s">
        <v>28</v>
      </c>
      <c r="B314" s="55">
        <v>118</v>
      </c>
      <c r="C314" s="55">
        <v>997</v>
      </c>
      <c r="D314" s="55">
        <v>1042</v>
      </c>
      <c r="E314" s="55">
        <v>12</v>
      </c>
      <c r="F314" s="55">
        <v>637</v>
      </c>
      <c r="G314" s="55">
        <v>183</v>
      </c>
    </row>
    <row r="315" spans="1:7" ht="20.100000000000001" customHeight="1">
      <c r="A315" s="2" t="s">
        <v>29</v>
      </c>
      <c r="B315" s="55">
        <v>294</v>
      </c>
      <c r="C315" s="55">
        <v>6880</v>
      </c>
      <c r="D315" s="55">
        <v>6779</v>
      </c>
      <c r="E315" s="55">
        <v>1566</v>
      </c>
      <c r="F315" s="55">
        <v>121974</v>
      </c>
      <c r="G315" s="55">
        <v>91630</v>
      </c>
    </row>
    <row r="316" spans="1:7" ht="20.100000000000001" customHeight="1">
      <c r="A316" s="2" t="s">
        <v>30</v>
      </c>
      <c r="B316" s="55">
        <v>164</v>
      </c>
      <c r="C316" s="55">
        <v>1426</v>
      </c>
      <c r="D316" s="55">
        <v>1306</v>
      </c>
      <c r="E316" s="55">
        <v>0</v>
      </c>
      <c r="F316" s="55">
        <v>0</v>
      </c>
      <c r="G316" s="55">
        <v>0</v>
      </c>
    </row>
    <row r="317" spans="1:7" ht="20.100000000000001" customHeight="1">
      <c r="A317" s="2" t="s">
        <v>31</v>
      </c>
      <c r="B317" s="55">
        <v>281</v>
      </c>
      <c r="C317" s="55">
        <v>3004</v>
      </c>
      <c r="D317" s="55">
        <v>2888</v>
      </c>
      <c r="E317" s="55">
        <v>17</v>
      </c>
      <c r="F317" s="55">
        <v>1240</v>
      </c>
      <c r="G317" s="55">
        <v>744</v>
      </c>
    </row>
    <row r="318" spans="1:7" ht="20.100000000000001" customHeight="1">
      <c r="A318" s="2" t="s">
        <v>32</v>
      </c>
      <c r="B318" s="55">
        <v>108</v>
      </c>
      <c r="C318" s="55">
        <v>1767</v>
      </c>
      <c r="D318" s="55">
        <v>1733</v>
      </c>
      <c r="E318" s="55">
        <v>0</v>
      </c>
      <c r="F318" s="55">
        <v>0</v>
      </c>
      <c r="G318" s="55">
        <v>0</v>
      </c>
    </row>
    <row r="319" spans="1:7" ht="20.100000000000001" customHeight="1">
      <c r="A319" s="2" t="s">
        <v>33</v>
      </c>
      <c r="B319" s="55">
        <v>368</v>
      </c>
      <c r="C319" s="55">
        <v>13737</v>
      </c>
      <c r="D319" s="55">
        <v>13556</v>
      </c>
      <c r="E319" s="55">
        <v>304</v>
      </c>
      <c r="F319" s="55">
        <v>18879</v>
      </c>
      <c r="G319" s="55">
        <v>14311</v>
      </c>
    </row>
    <row r="320" spans="1:7" ht="20.100000000000001" customHeight="1">
      <c r="A320" s="2" t="s">
        <v>34</v>
      </c>
      <c r="B320" s="55">
        <v>362</v>
      </c>
      <c r="C320" s="55">
        <v>12672</v>
      </c>
      <c r="D320" s="55">
        <v>12575</v>
      </c>
      <c r="E320" s="55">
        <v>158</v>
      </c>
      <c r="F320" s="55">
        <v>11232</v>
      </c>
      <c r="G320" s="55">
        <v>8471</v>
      </c>
    </row>
    <row r="321" spans="1:7" ht="20.100000000000001" customHeight="1">
      <c r="A321" s="2" t="s">
        <v>35</v>
      </c>
      <c r="B321" s="55">
        <v>80</v>
      </c>
      <c r="C321" s="55">
        <v>1358</v>
      </c>
      <c r="D321" s="55">
        <v>1323</v>
      </c>
      <c r="E321" s="55">
        <v>4</v>
      </c>
      <c r="F321" s="55">
        <v>80</v>
      </c>
      <c r="G321" s="55">
        <v>14</v>
      </c>
    </row>
    <row r="322" spans="1:7" ht="20.100000000000001" customHeight="1">
      <c r="A322" s="91" t="s">
        <v>0</v>
      </c>
      <c r="B322" s="92"/>
      <c r="C322" s="92"/>
      <c r="D322" s="92"/>
      <c r="E322" s="92"/>
      <c r="F322" s="92"/>
      <c r="G322" s="93"/>
    </row>
    <row r="323" spans="1:7" ht="20.100000000000001" customHeight="1">
      <c r="A323" s="7" t="s">
        <v>1</v>
      </c>
      <c r="B323" s="8"/>
      <c r="C323" s="8"/>
      <c r="D323" s="8"/>
      <c r="E323" s="99" t="s">
        <v>58</v>
      </c>
      <c r="F323" s="101"/>
      <c r="G323" s="47">
        <v>2014</v>
      </c>
    </row>
    <row r="324" spans="1:7" ht="20.100000000000001" customHeight="1">
      <c r="A324" s="98" t="s">
        <v>2</v>
      </c>
      <c r="B324" s="98"/>
      <c r="C324" s="8"/>
      <c r="D324" s="8"/>
      <c r="E324" s="8"/>
      <c r="F324" s="8"/>
      <c r="G324" s="8"/>
    </row>
    <row r="325" spans="1:7" ht="20.100000000000001" customHeight="1">
      <c r="A325" s="8"/>
      <c r="B325" s="9" t="s">
        <v>54</v>
      </c>
      <c r="C325" s="10"/>
      <c r="D325" s="10"/>
      <c r="E325" s="10"/>
      <c r="F325" s="10"/>
      <c r="G325" s="10"/>
    </row>
    <row r="326" spans="1:7" ht="20.100000000000001" customHeight="1">
      <c r="A326" s="8"/>
      <c r="B326" s="11" t="s">
        <v>3</v>
      </c>
      <c r="C326" s="12"/>
      <c r="D326" s="12"/>
      <c r="E326" s="11" t="s">
        <v>4</v>
      </c>
      <c r="F326" s="11"/>
      <c r="G326" s="11"/>
    </row>
    <row r="327" spans="1:7" ht="20.100000000000001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20.100000000000001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20.100000000000001" customHeight="1">
      <c r="A329" s="2" t="s">
        <v>36</v>
      </c>
      <c r="B329" s="55">
        <v>240</v>
      </c>
      <c r="C329" s="55">
        <v>2753</v>
      </c>
      <c r="D329" s="55">
        <v>1745</v>
      </c>
      <c r="E329" s="55">
        <v>0</v>
      </c>
      <c r="F329" s="55">
        <v>0</v>
      </c>
      <c r="G329" s="55">
        <v>0</v>
      </c>
    </row>
    <row r="330" spans="1:7" ht="20.100000000000001" customHeight="1">
      <c r="A330" s="2" t="s">
        <v>37</v>
      </c>
      <c r="B330" s="55">
        <v>891</v>
      </c>
      <c r="C330" s="55">
        <v>28644</v>
      </c>
      <c r="D330" s="55">
        <v>26871</v>
      </c>
      <c r="E330" s="55">
        <v>2915</v>
      </c>
      <c r="F330" s="55">
        <v>236951</v>
      </c>
      <c r="G330" s="55">
        <v>182990</v>
      </c>
    </row>
    <row r="331" spans="1:7" ht="20.100000000000001" customHeight="1">
      <c r="A331" s="2" t="s">
        <v>38</v>
      </c>
      <c r="B331" s="55">
        <v>296</v>
      </c>
      <c r="C331" s="55">
        <v>6633</v>
      </c>
      <c r="D331" s="55">
        <v>6049</v>
      </c>
      <c r="E331" s="55">
        <v>212</v>
      </c>
      <c r="F331" s="55">
        <v>15226</v>
      </c>
      <c r="G331" s="55">
        <v>9986</v>
      </c>
    </row>
    <row r="332" spans="1:7" ht="20.100000000000001" customHeight="1">
      <c r="A332" s="2" t="s">
        <v>39</v>
      </c>
      <c r="B332" s="55">
        <v>498</v>
      </c>
      <c r="C332" s="55">
        <v>29793</v>
      </c>
      <c r="D332" s="55">
        <v>33598</v>
      </c>
      <c r="E332" s="55">
        <v>472</v>
      </c>
      <c r="F332" s="55">
        <v>31988</v>
      </c>
      <c r="G332" s="55">
        <v>23810</v>
      </c>
    </row>
    <row r="333" spans="1:7" ht="20.100000000000001" customHeight="1">
      <c r="A333" s="2" t="s">
        <v>40</v>
      </c>
      <c r="B333" s="55">
        <v>190</v>
      </c>
      <c r="C333" s="55">
        <v>1064</v>
      </c>
      <c r="D333" s="55">
        <v>1093</v>
      </c>
      <c r="E333" s="55">
        <v>8</v>
      </c>
      <c r="F333" s="55">
        <v>146</v>
      </c>
      <c r="G333" s="55">
        <v>90</v>
      </c>
    </row>
    <row r="334" spans="1:7" ht="20.100000000000001" customHeight="1">
      <c r="A334" s="2" t="s">
        <v>41</v>
      </c>
      <c r="B334" s="55">
        <v>62</v>
      </c>
      <c r="C334" s="55">
        <v>1164</v>
      </c>
      <c r="D334" s="55">
        <v>1030</v>
      </c>
      <c r="E334" s="55">
        <v>202</v>
      </c>
      <c r="F334" s="55">
        <v>15350</v>
      </c>
      <c r="G334" s="55">
        <v>8406</v>
      </c>
    </row>
    <row r="335" spans="1:7" ht="20.100000000000001" customHeight="1">
      <c r="A335" s="2" t="s">
        <v>42</v>
      </c>
      <c r="B335" s="55">
        <v>54</v>
      </c>
      <c r="C335" s="55">
        <v>268</v>
      </c>
      <c r="D335" s="55">
        <v>269</v>
      </c>
      <c r="E335" s="55">
        <v>0</v>
      </c>
      <c r="F335" s="55">
        <v>0</v>
      </c>
      <c r="G335" s="55">
        <v>0</v>
      </c>
    </row>
    <row r="336" spans="1:7" ht="20.100000000000001" customHeight="1">
      <c r="A336" s="2" t="s">
        <v>43</v>
      </c>
      <c r="B336" s="55">
        <v>52</v>
      </c>
      <c r="C336" s="55">
        <v>604</v>
      </c>
      <c r="D336" s="55">
        <v>701</v>
      </c>
      <c r="E336" s="55">
        <v>0</v>
      </c>
      <c r="F336" s="55">
        <v>0</v>
      </c>
      <c r="G336" s="55">
        <v>0</v>
      </c>
    </row>
    <row r="337" spans="1:7" ht="20.100000000000001" customHeight="1">
      <c r="A337" s="2" t="s">
        <v>44</v>
      </c>
      <c r="B337" s="55">
        <v>436</v>
      </c>
      <c r="C337" s="55">
        <v>24995</v>
      </c>
      <c r="D337" s="55">
        <v>24343</v>
      </c>
      <c r="E337" s="55">
        <v>1504</v>
      </c>
      <c r="F337" s="55">
        <v>124555</v>
      </c>
      <c r="G337" s="55">
        <v>102795</v>
      </c>
    </row>
    <row r="338" spans="1:7" ht="20.100000000000001" customHeight="1">
      <c r="A338" s="2" t="s">
        <v>45</v>
      </c>
      <c r="B338" s="55">
        <v>298</v>
      </c>
      <c r="C338" s="55">
        <v>6538</v>
      </c>
      <c r="D338" s="55">
        <v>6837</v>
      </c>
      <c r="E338" s="55">
        <v>36</v>
      </c>
      <c r="F338" s="55">
        <v>1245</v>
      </c>
      <c r="G338" s="55">
        <v>859</v>
      </c>
    </row>
    <row r="339" spans="1:7" ht="20.100000000000001" customHeight="1">
      <c r="A339" s="2" t="s">
        <v>46</v>
      </c>
      <c r="B339" s="55">
        <v>5843</v>
      </c>
      <c r="C339" s="55">
        <v>237257</v>
      </c>
      <c r="D339" s="55">
        <v>237392</v>
      </c>
      <c r="E339" s="55">
        <v>7048</v>
      </c>
      <c r="F339" s="55">
        <v>452762</v>
      </c>
      <c r="G339" s="55">
        <v>420446</v>
      </c>
    </row>
    <row r="340" spans="1:7" ht="20.100000000000001" customHeight="1">
      <c r="A340" s="2" t="s">
        <v>47</v>
      </c>
      <c r="B340" s="16">
        <f t="shared" ref="B340:G340" si="12">SUM(B294:B321,B329:B339)</f>
        <v>15315</v>
      </c>
      <c r="C340" s="16">
        <f t="shared" si="12"/>
        <v>517132</v>
      </c>
      <c r="D340" s="16">
        <f t="shared" si="12"/>
        <v>530953</v>
      </c>
      <c r="E340" s="16">
        <f t="shared" si="12"/>
        <v>24592</v>
      </c>
      <c r="F340" s="16">
        <f t="shared" si="12"/>
        <v>1764135</v>
      </c>
      <c r="G340" s="16">
        <f t="shared" si="12"/>
        <v>1421075</v>
      </c>
    </row>
    <row r="341" spans="1:7" ht="20.100000000000001" customHeight="1">
      <c r="A341" s="3"/>
      <c r="B341" s="4"/>
      <c r="C341" s="4"/>
      <c r="D341" s="4"/>
      <c r="E341" s="4"/>
      <c r="F341" s="4"/>
      <c r="G341" s="4"/>
    </row>
    <row r="342" spans="1:7" ht="20.100000000000001" customHeight="1">
      <c r="A342" s="24" t="s">
        <v>48</v>
      </c>
      <c r="F342" s="5"/>
    </row>
    <row r="343" spans="1:7" ht="20.100000000000001" customHeight="1">
      <c r="F343" s="5"/>
    </row>
    <row r="344" spans="1:7" ht="20.100000000000001" customHeight="1">
      <c r="A344" s="19" t="s">
        <v>83</v>
      </c>
      <c r="B344" s="22">
        <v>14976</v>
      </c>
      <c r="C344" s="22">
        <v>441455</v>
      </c>
      <c r="D344" s="22">
        <v>448667</v>
      </c>
      <c r="E344" s="22">
        <v>21456</v>
      </c>
      <c r="F344" s="22">
        <v>1577974</v>
      </c>
      <c r="G344" s="22">
        <v>1263697</v>
      </c>
    </row>
    <row r="345" spans="1:7" ht="20.100000000000001" customHeight="1">
      <c r="A345" s="19" t="s">
        <v>95</v>
      </c>
      <c r="B345" s="22">
        <f t="shared" ref="B345:G345" si="13">SUM(B340)</f>
        <v>15315</v>
      </c>
      <c r="C345" s="22">
        <f t="shared" si="13"/>
        <v>517132</v>
      </c>
      <c r="D345" s="22">
        <f t="shared" si="13"/>
        <v>530953</v>
      </c>
      <c r="E345" s="22">
        <f t="shared" si="13"/>
        <v>24592</v>
      </c>
      <c r="F345" s="22">
        <f t="shared" si="13"/>
        <v>1764135</v>
      </c>
      <c r="G345" s="22">
        <f t="shared" si="13"/>
        <v>1421075</v>
      </c>
    </row>
    <row r="346" spans="1:7" ht="20.100000000000001" customHeight="1">
      <c r="A346" s="19" t="s">
        <v>49</v>
      </c>
      <c r="B346" s="25">
        <f t="shared" ref="B346:G346" si="14">SUM((B345-B344)/B344*100)</f>
        <v>2.2636217948717947</v>
      </c>
      <c r="C346" s="25">
        <f t="shared" si="14"/>
        <v>17.142630619202411</v>
      </c>
      <c r="D346" s="25">
        <f t="shared" si="14"/>
        <v>18.340105245092687</v>
      </c>
      <c r="E346" s="25">
        <f t="shared" si="14"/>
        <v>14.615958240119314</v>
      </c>
      <c r="F346" s="25">
        <f t="shared" si="14"/>
        <v>11.797469413310994</v>
      </c>
      <c r="G346" s="25">
        <f t="shared" si="14"/>
        <v>12.453776498638518</v>
      </c>
    </row>
    <row r="348" spans="1:7" ht="12.75" customHeight="1">
      <c r="A348" s="49"/>
      <c r="B348" s="49"/>
      <c r="C348" s="49"/>
      <c r="D348" s="49"/>
      <c r="E348" s="49"/>
      <c r="F348" s="49"/>
      <c r="G348" s="49"/>
    </row>
    <row r="349" spans="1:7" ht="20.100000000000001" customHeight="1"/>
    <row r="350" spans="1:7" ht="20.100000000000001" customHeight="1"/>
    <row r="351" spans="1:7" ht="20.100000000000001" customHeight="1"/>
    <row r="352" spans="1:7" ht="20.100000000000001" customHeight="1"/>
    <row r="353" spans="1:7" ht="20.100000000000001" customHeight="1"/>
    <row r="354" spans="1:7" ht="20.100000000000001" customHeight="1"/>
    <row r="355" spans="1:7" ht="20.100000000000001" customHeight="1"/>
    <row r="356" spans="1:7" ht="20.100000000000001" customHeight="1"/>
    <row r="357" spans="1:7" ht="20.100000000000001" customHeight="1"/>
    <row r="358" spans="1:7" ht="20.100000000000001" customHeight="1">
      <c r="A358" s="104" t="s">
        <v>0</v>
      </c>
      <c r="B358" s="105"/>
      <c r="C358" s="105"/>
      <c r="D358" s="105"/>
      <c r="E358" s="105"/>
      <c r="F358" s="105"/>
      <c r="G358" s="106"/>
    </row>
    <row r="359" spans="1:7" ht="20.100000000000001" customHeight="1">
      <c r="A359" s="7" t="s">
        <v>1</v>
      </c>
      <c r="B359" s="8"/>
      <c r="C359" s="8"/>
      <c r="D359" s="8"/>
      <c r="E359" s="99" t="s">
        <v>57</v>
      </c>
      <c r="F359" s="101"/>
      <c r="G359" s="47">
        <v>2014</v>
      </c>
    </row>
    <row r="360" spans="1:7" ht="20.100000000000001" customHeight="1">
      <c r="A360" s="107" t="s">
        <v>2</v>
      </c>
      <c r="B360" s="108"/>
      <c r="C360" s="109"/>
      <c r="D360" s="8"/>
      <c r="E360" s="8"/>
      <c r="F360" s="8"/>
      <c r="G360" s="8"/>
    </row>
    <row r="361" spans="1:7" ht="20.100000000000001" customHeight="1">
      <c r="A361" s="8"/>
      <c r="B361" s="9" t="s">
        <v>54</v>
      </c>
      <c r="C361" s="10"/>
      <c r="D361" s="10"/>
      <c r="E361" s="10"/>
      <c r="F361" s="10"/>
      <c r="G361" s="10"/>
    </row>
    <row r="362" spans="1:7" ht="20.100000000000001" customHeight="1">
      <c r="A362" s="8"/>
      <c r="B362" s="11" t="s">
        <v>3</v>
      </c>
      <c r="C362" s="12"/>
      <c r="D362" s="12"/>
      <c r="E362" s="93" t="s">
        <v>50</v>
      </c>
      <c r="F362" s="98"/>
      <c r="G362" s="98"/>
    </row>
    <row r="363" spans="1:7" ht="20.100000000000001" customHeight="1">
      <c r="A363" s="8"/>
      <c r="B363" s="44" t="s">
        <v>5</v>
      </c>
      <c r="C363" s="12" t="s">
        <v>6</v>
      </c>
      <c r="D363" s="12"/>
      <c r="E363" s="44" t="s">
        <v>5</v>
      </c>
      <c r="F363" s="12" t="s">
        <v>6</v>
      </c>
      <c r="G363" s="12"/>
    </row>
    <row r="364" spans="1:7" ht="20.100000000000001" customHeight="1">
      <c r="A364" s="8"/>
      <c r="B364" s="44" t="s">
        <v>7</v>
      </c>
      <c r="C364" s="44" t="s">
        <v>8</v>
      </c>
      <c r="D364" s="44" t="s">
        <v>9</v>
      </c>
      <c r="E364" s="44" t="s">
        <v>7</v>
      </c>
      <c r="F364" s="44" t="s">
        <v>10</v>
      </c>
      <c r="G364" s="44" t="s">
        <v>9</v>
      </c>
    </row>
    <row r="365" spans="1:7" ht="20.100000000000001" customHeight="1">
      <c r="A365" s="2" t="s">
        <v>11</v>
      </c>
      <c r="B365" s="55">
        <v>1</v>
      </c>
      <c r="C365" s="55">
        <v>6</v>
      </c>
      <c r="D365" s="55">
        <v>0</v>
      </c>
      <c r="E365" s="55">
        <v>211</v>
      </c>
      <c r="F365" s="55">
        <v>14392</v>
      </c>
      <c r="G365" s="55">
        <v>11352</v>
      </c>
    </row>
    <row r="366" spans="1:7" ht="20.100000000000001" customHeight="1">
      <c r="A366" s="2" t="s">
        <v>69</v>
      </c>
      <c r="B366" s="55">
        <v>99</v>
      </c>
      <c r="C366" s="55">
        <v>197</v>
      </c>
      <c r="D366" s="55">
        <v>235</v>
      </c>
      <c r="E366" s="55">
        <v>469</v>
      </c>
      <c r="F366" s="55">
        <v>36097</v>
      </c>
      <c r="G366" s="55">
        <v>32378</v>
      </c>
    </row>
    <row r="367" spans="1:7" ht="20.100000000000001" customHeight="1">
      <c r="A367" s="17" t="s">
        <v>12</v>
      </c>
      <c r="B367">
        <v>222</v>
      </c>
      <c r="C367" s="55">
        <v>7134</v>
      </c>
      <c r="D367" s="55">
        <v>6913</v>
      </c>
      <c r="E367" s="55">
        <v>0</v>
      </c>
      <c r="F367" s="55">
        <v>0</v>
      </c>
      <c r="G367" s="55">
        <v>0</v>
      </c>
    </row>
    <row r="368" spans="1:7" ht="20.100000000000001" customHeight="1">
      <c r="A368" s="2" t="s">
        <v>13</v>
      </c>
      <c r="B368" s="55">
        <v>74</v>
      </c>
      <c r="C368" s="55">
        <v>912</v>
      </c>
      <c r="D368" s="55">
        <v>814</v>
      </c>
      <c r="E368" s="55">
        <v>0</v>
      </c>
      <c r="F368" s="55">
        <v>0</v>
      </c>
      <c r="G368" s="55">
        <v>0</v>
      </c>
    </row>
    <row r="369" spans="1:7" ht="20.100000000000001" customHeight="1">
      <c r="A369" s="2" t="s">
        <v>14</v>
      </c>
      <c r="B369" s="55">
        <v>1</v>
      </c>
      <c r="C369" s="55">
        <v>0</v>
      </c>
      <c r="D369" s="55">
        <v>0</v>
      </c>
      <c r="E369" s="55">
        <v>109</v>
      </c>
      <c r="F369" s="55">
        <v>5450</v>
      </c>
      <c r="G369" s="55">
        <v>4703</v>
      </c>
    </row>
    <row r="370" spans="1:7" ht="20.100000000000001" customHeight="1">
      <c r="A370" s="2" t="s">
        <v>15</v>
      </c>
      <c r="B370" s="55">
        <v>146</v>
      </c>
      <c r="C370" s="55">
        <v>2378</v>
      </c>
      <c r="D370" s="55">
        <v>2032</v>
      </c>
      <c r="E370" s="55">
        <v>1376</v>
      </c>
      <c r="F370" s="55">
        <v>113116</v>
      </c>
      <c r="G370" s="55">
        <v>101189</v>
      </c>
    </row>
    <row r="371" spans="1:7" ht="20.100000000000001" customHeight="1">
      <c r="A371" s="2" t="s">
        <v>16</v>
      </c>
      <c r="B371" s="55">
        <v>815</v>
      </c>
      <c r="C371" s="55">
        <v>33891</v>
      </c>
      <c r="D371" s="55">
        <v>37850</v>
      </c>
      <c r="E371" s="55">
        <v>5607</v>
      </c>
      <c r="F371" s="55">
        <v>440258</v>
      </c>
      <c r="G371" s="55">
        <v>413731</v>
      </c>
    </row>
    <row r="372" spans="1:7" ht="20.100000000000001" customHeight="1">
      <c r="A372" s="2" t="s">
        <v>17</v>
      </c>
      <c r="B372" s="55">
        <v>1750</v>
      </c>
      <c r="C372" s="55">
        <v>78093</v>
      </c>
      <c r="D372" s="55">
        <v>90380</v>
      </c>
      <c r="E372" s="55">
        <v>3172</v>
      </c>
      <c r="F372" s="55">
        <v>196397</v>
      </c>
      <c r="G372" s="55">
        <v>164640</v>
      </c>
    </row>
    <row r="373" spans="1:7" ht="20.100000000000001" customHeight="1">
      <c r="A373" s="2" t="s">
        <v>18</v>
      </c>
      <c r="B373" s="55">
        <v>146</v>
      </c>
      <c r="C373" s="55">
        <v>2160</v>
      </c>
      <c r="D373" s="55">
        <v>1844</v>
      </c>
      <c r="E373" s="55">
        <v>0</v>
      </c>
      <c r="F373" s="55">
        <v>0</v>
      </c>
      <c r="G373" s="55">
        <v>0</v>
      </c>
    </row>
    <row r="374" spans="1:7" ht="20.100000000000001" customHeight="1">
      <c r="A374" s="2" t="s">
        <v>19</v>
      </c>
      <c r="B374" s="55">
        <v>104</v>
      </c>
      <c r="C374" s="55">
        <v>3664</v>
      </c>
      <c r="D374" s="55">
        <v>3555</v>
      </c>
      <c r="E374" s="55">
        <v>0</v>
      </c>
      <c r="F374" s="55">
        <v>0</v>
      </c>
      <c r="G374" s="55">
        <v>0</v>
      </c>
    </row>
    <row r="375" spans="1:7" ht="20.100000000000001" customHeight="1">
      <c r="A375" s="2" t="s">
        <v>20</v>
      </c>
      <c r="B375" s="55">
        <v>144</v>
      </c>
      <c r="C375" s="55">
        <v>3320</v>
      </c>
      <c r="D375" s="55">
        <v>3424</v>
      </c>
      <c r="E375" s="55">
        <v>274</v>
      </c>
      <c r="F375" s="55">
        <v>14926</v>
      </c>
      <c r="G375" s="55">
        <v>13493</v>
      </c>
    </row>
    <row r="376" spans="1:7" ht="20.100000000000001" customHeight="1">
      <c r="A376" s="2" t="s">
        <v>21</v>
      </c>
      <c r="B376" s="55">
        <v>82</v>
      </c>
      <c r="C376" s="55">
        <v>783</v>
      </c>
      <c r="D376" s="55">
        <v>713</v>
      </c>
      <c r="E376" s="55">
        <v>352</v>
      </c>
      <c r="F376" s="55">
        <v>17440</v>
      </c>
      <c r="G376" s="55">
        <v>15656</v>
      </c>
    </row>
    <row r="377" spans="1:7" ht="20.100000000000001" customHeight="1">
      <c r="A377" s="2" t="s">
        <v>70</v>
      </c>
      <c r="B377" s="55">
        <v>130</v>
      </c>
      <c r="C377" s="55">
        <v>1101</v>
      </c>
      <c r="D377" s="55">
        <v>1086</v>
      </c>
      <c r="E377" s="55">
        <v>0</v>
      </c>
      <c r="F377" s="55">
        <v>0</v>
      </c>
      <c r="G377" s="55">
        <v>0</v>
      </c>
    </row>
    <row r="378" spans="1:7" ht="20.100000000000001" customHeight="1">
      <c r="A378" s="2" t="s">
        <v>22</v>
      </c>
      <c r="B378" s="55">
        <v>275</v>
      </c>
      <c r="C378" s="55">
        <v>2921</v>
      </c>
      <c r="D378" s="55">
        <v>2667</v>
      </c>
      <c r="E378" s="55">
        <v>215</v>
      </c>
      <c r="F378" s="55">
        <v>13914</v>
      </c>
      <c r="G378" s="55">
        <v>12306</v>
      </c>
    </row>
    <row r="379" spans="1:7" ht="20.100000000000001" customHeight="1">
      <c r="A379" s="2" t="s">
        <v>52</v>
      </c>
      <c r="B379" s="55">
        <v>120</v>
      </c>
      <c r="C379" s="55">
        <v>187</v>
      </c>
      <c r="D379" s="55">
        <v>214</v>
      </c>
      <c r="E379" s="55">
        <v>0</v>
      </c>
      <c r="F379" s="55">
        <v>0</v>
      </c>
      <c r="G379" s="55">
        <v>0</v>
      </c>
    </row>
    <row r="380" spans="1:7" ht="20.100000000000001" customHeight="1">
      <c r="A380" s="2" t="s">
        <v>23</v>
      </c>
      <c r="B380" s="55">
        <v>56</v>
      </c>
      <c r="C380" s="55">
        <v>542</v>
      </c>
      <c r="D380" s="55">
        <v>507</v>
      </c>
      <c r="E380" s="55">
        <v>0</v>
      </c>
      <c r="F380" s="55">
        <v>0</v>
      </c>
      <c r="G380" s="55">
        <v>0</v>
      </c>
    </row>
    <row r="381" spans="1:7" ht="20.100000000000001" customHeight="1">
      <c r="A381" s="2" t="s">
        <v>24</v>
      </c>
      <c r="B381" s="55">
        <v>58</v>
      </c>
      <c r="C381" s="55">
        <v>137</v>
      </c>
      <c r="D381" s="55">
        <v>134</v>
      </c>
      <c r="E381" s="55">
        <v>0</v>
      </c>
      <c r="F381" s="55">
        <v>0</v>
      </c>
      <c r="G381" s="55">
        <v>0</v>
      </c>
    </row>
    <row r="382" spans="1:7" ht="20.100000000000001" customHeight="1">
      <c r="A382" s="2" t="s">
        <v>25</v>
      </c>
      <c r="B382" s="55">
        <v>408</v>
      </c>
      <c r="C382" s="55">
        <v>11993</v>
      </c>
      <c r="D382" s="55">
        <v>11648</v>
      </c>
      <c r="E382" s="55">
        <v>2550</v>
      </c>
      <c r="F382" s="55">
        <v>191334</v>
      </c>
      <c r="G382" s="55">
        <v>171959</v>
      </c>
    </row>
    <row r="383" spans="1:7" ht="20.100000000000001" customHeight="1">
      <c r="A383" s="2" t="s">
        <v>26</v>
      </c>
      <c r="B383" s="55">
        <v>146</v>
      </c>
      <c r="C383" s="55">
        <v>2989</v>
      </c>
      <c r="D383" s="55">
        <v>2811</v>
      </c>
      <c r="E383" s="55">
        <v>510</v>
      </c>
      <c r="F383" s="55">
        <v>39591</v>
      </c>
      <c r="G383" s="55">
        <v>35507</v>
      </c>
    </row>
    <row r="384" spans="1:7" ht="20.100000000000001" customHeight="1">
      <c r="A384" s="2" t="s">
        <v>27</v>
      </c>
      <c r="B384" s="55">
        <v>28</v>
      </c>
      <c r="C384" s="55">
        <v>96</v>
      </c>
      <c r="D384" s="55">
        <v>135</v>
      </c>
      <c r="E384" s="55">
        <v>0</v>
      </c>
      <c r="F384" s="55">
        <v>0</v>
      </c>
      <c r="G384" s="55">
        <v>0</v>
      </c>
    </row>
    <row r="385" spans="1:7" ht="20.100000000000001" customHeight="1">
      <c r="A385" s="2" t="s">
        <v>28</v>
      </c>
      <c r="B385" s="55">
        <v>109</v>
      </c>
      <c r="C385" s="55">
        <v>1782</v>
      </c>
      <c r="D385" s="55">
        <v>1463</v>
      </c>
      <c r="E385" s="55">
        <v>21</v>
      </c>
      <c r="F385" s="55">
        <v>1266</v>
      </c>
      <c r="G385" s="55">
        <v>535</v>
      </c>
    </row>
    <row r="386" spans="1:7" ht="20.100000000000001" customHeight="1">
      <c r="A386" s="2" t="s">
        <v>29</v>
      </c>
      <c r="B386" s="55">
        <v>313</v>
      </c>
      <c r="C386" s="55">
        <v>9093</v>
      </c>
      <c r="D386" s="55">
        <v>8708</v>
      </c>
      <c r="E386" s="55">
        <v>2367</v>
      </c>
      <c r="F386" s="55">
        <v>179351</v>
      </c>
      <c r="G386" s="55">
        <v>166360</v>
      </c>
    </row>
    <row r="387" spans="1:7" ht="20.100000000000001" customHeight="1">
      <c r="A387" s="2" t="s">
        <v>30</v>
      </c>
      <c r="B387" s="55">
        <v>150</v>
      </c>
      <c r="C387" s="55">
        <v>1644</v>
      </c>
      <c r="D387" s="55">
        <v>1515</v>
      </c>
      <c r="E387" s="55">
        <v>0</v>
      </c>
      <c r="F387" s="55">
        <v>0</v>
      </c>
      <c r="G387" s="55">
        <v>0</v>
      </c>
    </row>
    <row r="388" spans="1:7" ht="20.100000000000001" customHeight="1">
      <c r="A388" s="2" t="s">
        <v>31</v>
      </c>
      <c r="B388" s="55">
        <v>283</v>
      </c>
      <c r="C388" s="55">
        <v>4022</v>
      </c>
      <c r="D388" s="55">
        <v>3364</v>
      </c>
      <c r="E388" s="55">
        <v>39</v>
      </c>
      <c r="F388" s="55">
        <v>2302</v>
      </c>
      <c r="G388" s="55">
        <v>2075</v>
      </c>
    </row>
    <row r="389" spans="1:7" ht="20.100000000000001" customHeight="1">
      <c r="A389" s="2" t="s">
        <v>32</v>
      </c>
      <c r="B389" s="55">
        <v>148</v>
      </c>
      <c r="C389" s="55">
        <v>2586</v>
      </c>
      <c r="D389" s="55">
        <v>2472</v>
      </c>
      <c r="E389" s="55">
        <v>0</v>
      </c>
      <c r="F389" s="55">
        <v>0</v>
      </c>
      <c r="G389" s="55">
        <v>0</v>
      </c>
    </row>
    <row r="390" spans="1:7" ht="20.100000000000001" customHeight="1">
      <c r="A390" s="2" t="s">
        <v>33</v>
      </c>
      <c r="B390" s="55">
        <v>681</v>
      </c>
      <c r="C390" s="55">
        <v>23341</v>
      </c>
      <c r="D390" s="55">
        <v>22794</v>
      </c>
      <c r="E390" s="55">
        <v>697</v>
      </c>
      <c r="F390" s="55">
        <v>39428</v>
      </c>
      <c r="G390" s="55">
        <v>34373</v>
      </c>
    </row>
    <row r="391" spans="1:7" ht="20.100000000000001" customHeight="1">
      <c r="A391" s="2" t="s">
        <v>34</v>
      </c>
      <c r="B391" s="55">
        <v>386</v>
      </c>
      <c r="C391" s="55">
        <v>14716</v>
      </c>
      <c r="D391" s="55">
        <v>13607</v>
      </c>
      <c r="E391" s="55">
        <v>202</v>
      </c>
      <c r="F391" s="55">
        <v>13429</v>
      </c>
      <c r="G391" s="55">
        <v>13188</v>
      </c>
    </row>
    <row r="392" spans="1:7" ht="20.100000000000001" customHeight="1">
      <c r="A392" s="2" t="s">
        <v>35</v>
      </c>
      <c r="B392" s="55">
        <v>121</v>
      </c>
      <c r="C392" s="55">
        <v>2024</v>
      </c>
      <c r="D392" s="55">
        <v>2039</v>
      </c>
      <c r="E392" s="55">
        <v>7</v>
      </c>
      <c r="F392" s="55">
        <v>188</v>
      </c>
      <c r="G392" s="55">
        <v>140</v>
      </c>
    </row>
    <row r="393" spans="1:7" ht="20.100000000000001" customHeight="1">
      <c r="A393" s="46"/>
      <c r="B393" s="38"/>
      <c r="C393" s="38"/>
      <c r="D393" s="38"/>
      <c r="E393" s="38"/>
      <c r="F393" s="38"/>
      <c r="G393" s="20"/>
    </row>
    <row r="394" spans="1:7" ht="20.100000000000001" customHeight="1">
      <c r="A394" s="91" t="s">
        <v>0</v>
      </c>
      <c r="B394" s="92"/>
      <c r="C394" s="92"/>
      <c r="D394" s="92"/>
      <c r="E394" s="92"/>
      <c r="F394" s="92"/>
      <c r="G394" s="93"/>
    </row>
    <row r="395" spans="1:7" ht="20.100000000000001" customHeight="1">
      <c r="A395" s="7" t="s">
        <v>1</v>
      </c>
      <c r="B395" s="8"/>
      <c r="C395" s="8"/>
      <c r="D395" s="8"/>
      <c r="E395" s="99" t="s">
        <v>57</v>
      </c>
      <c r="F395" s="101"/>
      <c r="G395" s="47">
        <v>2014</v>
      </c>
    </row>
    <row r="396" spans="1:7" ht="20.100000000000001" customHeight="1">
      <c r="A396" s="102" t="s">
        <v>2</v>
      </c>
      <c r="B396" s="103"/>
      <c r="C396" s="8"/>
      <c r="D396" s="8"/>
      <c r="E396" s="8"/>
      <c r="F396" s="8"/>
      <c r="G396" s="8"/>
    </row>
    <row r="397" spans="1:7" ht="20.100000000000001" customHeight="1">
      <c r="A397" s="8"/>
      <c r="B397" s="9" t="s">
        <v>54</v>
      </c>
      <c r="C397" s="10"/>
      <c r="D397" s="10"/>
      <c r="E397" s="10"/>
      <c r="F397" s="10"/>
      <c r="G397" s="10"/>
    </row>
    <row r="398" spans="1:7" ht="20.100000000000001" customHeight="1">
      <c r="A398" s="8"/>
      <c r="B398" s="11" t="s">
        <v>3</v>
      </c>
      <c r="C398" s="12"/>
      <c r="D398" s="12"/>
      <c r="E398" s="11" t="s">
        <v>4</v>
      </c>
      <c r="F398" s="11"/>
      <c r="G398" s="11"/>
    </row>
    <row r="399" spans="1:7" ht="20.100000000000001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20.100000000000001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20.100000000000001" customHeight="1">
      <c r="A401" s="2" t="s">
        <v>36</v>
      </c>
      <c r="B401" s="55">
        <v>232</v>
      </c>
      <c r="C401" s="55">
        <v>3384</v>
      </c>
      <c r="D401" s="55">
        <v>1682</v>
      </c>
      <c r="E401" s="55">
        <v>0</v>
      </c>
      <c r="F401" s="55">
        <v>0</v>
      </c>
      <c r="G401" s="55">
        <v>0</v>
      </c>
    </row>
    <row r="402" spans="1:7" ht="20.100000000000001" customHeight="1">
      <c r="A402" s="2" t="s">
        <v>37</v>
      </c>
      <c r="B402" s="55">
        <v>895</v>
      </c>
      <c r="C402" s="55">
        <v>33471</v>
      </c>
      <c r="D402" s="55">
        <v>32521</v>
      </c>
      <c r="E402" s="55">
        <v>4335</v>
      </c>
      <c r="F402" s="55">
        <v>348554</v>
      </c>
      <c r="G402" s="55">
        <v>322255</v>
      </c>
    </row>
    <row r="403" spans="1:7" ht="20.100000000000001" customHeight="1">
      <c r="A403" s="2" t="s">
        <v>38</v>
      </c>
      <c r="B403" s="55">
        <v>320</v>
      </c>
      <c r="C403" s="55">
        <v>7525</v>
      </c>
      <c r="D403" s="55">
        <v>7009</v>
      </c>
      <c r="E403" s="55">
        <v>338</v>
      </c>
      <c r="F403" s="55">
        <v>23660</v>
      </c>
      <c r="G403" s="55">
        <v>21616</v>
      </c>
    </row>
    <row r="404" spans="1:7" ht="20.100000000000001" customHeight="1">
      <c r="A404" s="2" t="s">
        <v>39</v>
      </c>
      <c r="B404" s="55">
        <v>690</v>
      </c>
      <c r="C404" s="55">
        <v>34828</v>
      </c>
      <c r="D404" s="55">
        <v>40076</v>
      </c>
      <c r="E404" s="55">
        <v>826</v>
      </c>
      <c r="F404" s="55">
        <v>52445</v>
      </c>
      <c r="G404" s="55">
        <v>51037</v>
      </c>
    </row>
    <row r="405" spans="1:7" ht="20.100000000000001" customHeight="1">
      <c r="A405" s="2" t="s">
        <v>40</v>
      </c>
      <c r="B405" s="55">
        <v>180</v>
      </c>
      <c r="C405" s="55">
        <v>1352</v>
      </c>
      <c r="D405" s="55">
        <v>1214</v>
      </c>
      <c r="E405" s="55">
        <v>12</v>
      </c>
      <c r="F405" s="55">
        <v>206</v>
      </c>
      <c r="G405" s="55">
        <v>212</v>
      </c>
    </row>
    <row r="406" spans="1:7" ht="20.100000000000001" customHeight="1">
      <c r="A406" s="2" t="s">
        <v>41</v>
      </c>
      <c r="B406" s="55">
        <v>99</v>
      </c>
      <c r="C406" s="55">
        <v>2327</v>
      </c>
      <c r="D406" s="55">
        <v>1847</v>
      </c>
      <c r="E406" s="55">
        <v>417</v>
      </c>
      <c r="F406" s="55">
        <v>28104</v>
      </c>
      <c r="G406" s="55">
        <v>24836</v>
      </c>
    </row>
    <row r="407" spans="1:7" ht="20.100000000000001" customHeight="1">
      <c r="A407" s="2" t="s">
        <v>42</v>
      </c>
      <c r="B407" s="55">
        <v>72</v>
      </c>
      <c r="C407" s="55">
        <v>730</v>
      </c>
      <c r="D407" s="55">
        <v>654</v>
      </c>
      <c r="E407" s="55">
        <v>0</v>
      </c>
      <c r="F407" s="55">
        <v>0</v>
      </c>
      <c r="G407" s="55">
        <v>0</v>
      </c>
    </row>
    <row r="408" spans="1:7" ht="20.100000000000001" customHeight="1">
      <c r="A408" s="2" t="s">
        <v>43</v>
      </c>
      <c r="B408" s="55">
        <v>54</v>
      </c>
      <c r="C408" s="55">
        <v>636</v>
      </c>
      <c r="D408" s="55">
        <v>830</v>
      </c>
      <c r="E408" s="55">
        <v>0</v>
      </c>
      <c r="F408" s="55">
        <v>0</v>
      </c>
      <c r="G408" s="55">
        <v>0</v>
      </c>
    </row>
    <row r="409" spans="1:7" ht="20.100000000000001" customHeight="1">
      <c r="A409" s="2" t="s">
        <v>44</v>
      </c>
      <c r="B409" s="55">
        <v>439</v>
      </c>
      <c r="C409" s="55">
        <v>26646</v>
      </c>
      <c r="D409" s="55">
        <v>25499</v>
      </c>
      <c r="E409" s="55">
        <v>1913</v>
      </c>
      <c r="F409" s="55">
        <v>158291</v>
      </c>
      <c r="G409" s="55">
        <v>142489</v>
      </c>
    </row>
    <row r="410" spans="1:7" ht="20.100000000000001" customHeight="1">
      <c r="A410" s="2" t="s">
        <v>45</v>
      </c>
      <c r="B410" s="55">
        <v>315</v>
      </c>
      <c r="C410" s="55">
        <v>7227</v>
      </c>
      <c r="D410" s="55">
        <v>7321</v>
      </c>
      <c r="E410" s="55">
        <v>53</v>
      </c>
      <c r="F410" s="55">
        <v>1641</v>
      </c>
      <c r="G410" s="55">
        <v>1581</v>
      </c>
    </row>
    <row r="411" spans="1:7" ht="20.100000000000001" customHeight="1">
      <c r="A411" s="2" t="s">
        <v>46</v>
      </c>
      <c r="B411" s="55">
        <v>6327</v>
      </c>
      <c r="C411" s="55">
        <v>262838</v>
      </c>
      <c r="D411" s="55">
        <v>266292</v>
      </c>
      <c r="E411" s="55">
        <v>8020</v>
      </c>
      <c r="F411" s="55">
        <v>533391</v>
      </c>
      <c r="G411" s="55">
        <v>476455</v>
      </c>
    </row>
    <row r="412" spans="1:7" ht="20.100000000000001" customHeight="1">
      <c r="A412" s="45" t="s">
        <v>47</v>
      </c>
      <c r="B412" s="16">
        <f t="shared" ref="B412:G412" si="15">SUM(B365:B392,B401:B411)</f>
        <v>16619</v>
      </c>
      <c r="C412" s="16">
        <f t="shared" si="15"/>
        <v>592676</v>
      </c>
      <c r="D412" s="16">
        <f t="shared" si="15"/>
        <v>607869</v>
      </c>
      <c r="E412" s="16">
        <f t="shared" si="15"/>
        <v>34092</v>
      </c>
      <c r="F412" s="16">
        <f t="shared" si="15"/>
        <v>2465171</v>
      </c>
      <c r="G412" s="16">
        <f t="shared" si="15"/>
        <v>2234066</v>
      </c>
    </row>
    <row r="413" spans="1:7" ht="20.100000000000001" customHeight="1">
      <c r="A413" s="3"/>
      <c r="B413" s="4"/>
      <c r="C413" s="4"/>
      <c r="D413" s="4"/>
      <c r="E413" s="4"/>
      <c r="F413" s="4"/>
      <c r="G413" s="4"/>
    </row>
    <row r="414" spans="1:7" ht="20.100000000000001" customHeight="1">
      <c r="A414" s="24" t="s">
        <v>48</v>
      </c>
      <c r="B414" s="23"/>
      <c r="C414" s="23"/>
      <c r="F414" s="5"/>
    </row>
    <row r="415" spans="1:7" ht="20.100000000000001" customHeight="1">
      <c r="F415" s="5"/>
    </row>
    <row r="416" spans="1:7" ht="20.100000000000001" customHeight="1">
      <c r="A416" s="19" t="s">
        <v>84</v>
      </c>
      <c r="B416" s="22">
        <v>15724</v>
      </c>
      <c r="C416" s="22">
        <v>489168</v>
      </c>
      <c r="D416" s="22">
        <v>501037</v>
      </c>
      <c r="E416" s="22">
        <v>29464</v>
      </c>
      <c r="F416" s="22">
        <v>2194193</v>
      </c>
      <c r="G416" s="22">
        <v>1963388</v>
      </c>
    </row>
    <row r="417" spans="1:7" ht="20.100000000000001" customHeight="1">
      <c r="A417" s="19" t="s">
        <v>96</v>
      </c>
      <c r="B417" s="22">
        <f t="shared" ref="B417:G417" si="16">SUM(B412)</f>
        <v>16619</v>
      </c>
      <c r="C417" s="22">
        <f t="shared" si="16"/>
        <v>592676</v>
      </c>
      <c r="D417" s="22">
        <f t="shared" si="16"/>
        <v>607869</v>
      </c>
      <c r="E417" s="22">
        <f t="shared" si="16"/>
        <v>34092</v>
      </c>
      <c r="F417" s="22">
        <f t="shared" si="16"/>
        <v>2465171</v>
      </c>
      <c r="G417" s="22">
        <f t="shared" si="16"/>
        <v>2234066</v>
      </c>
    </row>
    <row r="418" spans="1:7" ht="20.100000000000001" customHeight="1">
      <c r="A418" s="19" t="s">
        <v>49</v>
      </c>
      <c r="B418" s="25">
        <f t="shared" ref="B418:G418" si="17">SUM((B417-B416)/B416*100)</f>
        <v>5.6919358941745104</v>
      </c>
      <c r="C418" s="25">
        <f t="shared" si="17"/>
        <v>21.160010466751707</v>
      </c>
      <c r="D418" s="25">
        <f t="shared" si="17"/>
        <v>21.322177803236091</v>
      </c>
      <c r="E418" s="25">
        <f t="shared" si="17"/>
        <v>15.707303828400759</v>
      </c>
      <c r="F418" s="25">
        <f t="shared" si="17"/>
        <v>12.349779622849951</v>
      </c>
      <c r="G418" s="25">
        <f t="shared" si="17"/>
        <v>13.786271485819409</v>
      </c>
    </row>
    <row r="419" spans="1:7" ht="20.100000000000001" customHeight="1"/>
    <row r="420" spans="1:7" ht="12.75" customHeight="1">
      <c r="A420" s="49"/>
      <c r="B420" s="49"/>
      <c r="C420" s="49"/>
      <c r="D420" s="49"/>
      <c r="E420" s="49"/>
      <c r="F420" s="49"/>
      <c r="G420" s="49"/>
    </row>
    <row r="433" spans="1:7" ht="20.100000000000001" customHeight="1">
      <c r="A433" s="91" t="s">
        <v>0</v>
      </c>
      <c r="B433" s="92"/>
      <c r="C433" s="92"/>
      <c r="D433" s="92"/>
      <c r="E433" s="92"/>
      <c r="F433" s="92"/>
      <c r="G433" s="93"/>
    </row>
    <row r="434" spans="1:7" ht="20.100000000000001" customHeight="1">
      <c r="A434" s="7" t="s">
        <v>1</v>
      </c>
      <c r="B434" s="8"/>
      <c r="C434" s="8"/>
      <c r="D434" s="8"/>
      <c r="E434" s="99" t="s">
        <v>63</v>
      </c>
      <c r="F434" s="101"/>
      <c r="G434" s="47">
        <v>2014</v>
      </c>
    </row>
    <row r="435" spans="1:7" ht="20.100000000000001" customHeight="1">
      <c r="A435" s="97" t="s">
        <v>2</v>
      </c>
      <c r="B435" s="97"/>
      <c r="C435" s="97"/>
      <c r="D435" s="8"/>
      <c r="E435" s="8"/>
      <c r="F435" s="8"/>
      <c r="G435" s="8"/>
    </row>
    <row r="436" spans="1:7" ht="20.100000000000001" customHeight="1">
      <c r="A436" s="8"/>
      <c r="B436" s="9" t="s">
        <v>54</v>
      </c>
      <c r="C436" s="10"/>
      <c r="D436" s="10"/>
      <c r="E436" s="10"/>
      <c r="F436" s="10"/>
      <c r="G436" s="10"/>
    </row>
    <row r="437" spans="1:7" ht="20.100000000000001" customHeight="1">
      <c r="A437" s="8"/>
      <c r="B437" s="11" t="s">
        <v>3</v>
      </c>
      <c r="C437" s="12"/>
      <c r="D437" s="12"/>
      <c r="E437" s="93" t="s">
        <v>50</v>
      </c>
      <c r="F437" s="98"/>
      <c r="G437" s="98"/>
    </row>
    <row r="438" spans="1:7" ht="20.100000000000001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20.100000000000001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20.100000000000001" customHeight="1">
      <c r="A440" s="2" t="s">
        <v>11</v>
      </c>
      <c r="B440" s="55">
        <v>21</v>
      </c>
      <c r="C440" s="55">
        <v>62</v>
      </c>
      <c r="D440" s="55">
        <v>10</v>
      </c>
      <c r="E440" s="55">
        <v>259</v>
      </c>
      <c r="F440" s="55">
        <v>17616</v>
      </c>
      <c r="G440" s="55">
        <v>16681</v>
      </c>
    </row>
    <row r="441" spans="1:7" ht="20.100000000000001" customHeight="1">
      <c r="A441" s="2" t="s">
        <v>69</v>
      </c>
      <c r="B441" s="55">
        <v>121</v>
      </c>
      <c r="C441" s="55">
        <v>398</v>
      </c>
      <c r="D441" s="55">
        <v>658</v>
      </c>
      <c r="E441" s="55">
        <v>537</v>
      </c>
      <c r="F441" s="55">
        <v>40933</v>
      </c>
      <c r="G441" s="55">
        <v>37998</v>
      </c>
    </row>
    <row r="442" spans="1:7" ht="20.100000000000001" customHeight="1">
      <c r="A442" s="17" t="s">
        <v>12</v>
      </c>
      <c r="B442">
        <v>230</v>
      </c>
      <c r="C442" s="55">
        <v>7579</v>
      </c>
      <c r="D442" s="55">
        <v>7097</v>
      </c>
      <c r="E442" s="55">
        <v>0</v>
      </c>
      <c r="F442" s="55">
        <v>0</v>
      </c>
      <c r="G442" s="55">
        <v>0</v>
      </c>
    </row>
    <row r="443" spans="1:7" ht="20.100000000000001" customHeight="1">
      <c r="A443" s="2" t="s">
        <v>13</v>
      </c>
      <c r="B443" s="55">
        <v>82</v>
      </c>
      <c r="C443" s="55">
        <v>1179</v>
      </c>
      <c r="D443" s="55">
        <v>1083</v>
      </c>
      <c r="E443" s="55">
        <v>0</v>
      </c>
      <c r="F443" s="55">
        <v>0</v>
      </c>
      <c r="G443" s="55">
        <v>0</v>
      </c>
    </row>
    <row r="444" spans="1:7" ht="20.100000000000001" customHeight="1">
      <c r="A444" s="2" t="s">
        <v>14</v>
      </c>
      <c r="B444" s="55">
        <v>34</v>
      </c>
      <c r="C444" s="55">
        <v>173</v>
      </c>
      <c r="D444" s="55">
        <v>256</v>
      </c>
      <c r="E444" s="55">
        <v>134</v>
      </c>
      <c r="F444" s="55">
        <v>8299</v>
      </c>
      <c r="G444" s="55">
        <v>6281</v>
      </c>
    </row>
    <row r="445" spans="1:7" ht="20.100000000000001" customHeight="1">
      <c r="A445" s="2" t="s">
        <v>15</v>
      </c>
      <c r="B445" s="55">
        <v>203</v>
      </c>
      <c r="C445" s="55">
        <v>3787</v>
      </c>
      <c r="D445" s="55">
        <v>3509</v>
      </c>
      <c r="E445" s="55">
        <v>1709</v>
      </c>
      <c r="F445" s="55">
        <v>140273</v>
      </c>
      <c r="G445" s="55">
        <v>131782</v>
      </c>
    </row>
    <row r="446" spans="1:7" ht="20.100000000000001" customHeight="1">
      <c r="A446" s="2" t="s">
        <v>16</v>
      </c>
      <c r="B446" s="55">
        <v>1028</v>
      </c>
      <c r="C446" s="55">
        <v>39532</v>
      </c>
      <c r="D446" s="55">
        <v>44587</v>
      </c>
      <c r="E446" s="55">
        <v>6582</v>
      </c>
      <c r="F446" s="55">
        <v>534601</v>
      </c>
      <c r="G446" s="55">
        <v>491893</v>
      </c>
    </row>
    <row r="447" spans="1:7" ht="20.100000000000001" customHeight="1">
      <c r="A447" s="2" t="s">
        <v>17</v>
      </c>
      <c r="B447" s="55">
        <v>2046</v>
      </c>
      <c r="C447" s="55">
        <v>91271</v>
      </c>
      <c r="D447" s="55">
        <v>107063</v>
      </c>
      <c r="E447" s="55">
        <v>3546</v>
      </c>
      <c r="F447" s="55">
        <v>239596</v>
      </c>
      <c r="G447" s="55">
        <v>192804</v>
      </c>
    </row>
    <row r="448" spans="1:7" ht="20.100000000000001" customHeight="1">
      <c r="A448" s="2" t="s">
        <v>18</v>
      </c>
      <c r="B448" s="55">
        <v>148</v>
      </c>
      <c r="C448" s="55">
        <v>2802</v>
      </c>
      <c r="D448" s="55">
        <v>2413</v>
      </c>
      <c r="E448" s="55">
        <v>0</v>
      </c>
      <c r="F448" s="55">
        <v>0</v>
      </c>
      <c r="G448" s="55">
        <v>0</v>
      </c>
    </row>
    <row r="449" spans="1:7" ht="20.100000000000001" customHeight="1">
      <c r="A449" s="2" t="s">
        <v>19</v>
      </c>
      <c r="B449" s="55">
        <v>107</v>
      </c>
      <c r="C449" s="55">
        <v>3819</v>
      </c>
      <c r="D449" s="55">
        <v>3804</v>
      </c>
      <c r="E449" s="55">
        <v>3</v>
      </c>
      <c r="F449" s="55">
        <v>0</v>
      </c>
      <c r="G449" s="55">
        <v>2</v>
      </c>
    </row>
    <row r="450" spans="1:7" ht="20.100000000000001" customHeight="1">
      <c r="A450" s="2" t="s">
        <v>20</v>
      </c>
      <c r="B450" s="55">
        <v>153</v>
      </c>
      <c r="C450" s="55">
        <v>3796</v>
      </c>
      <c r="D450" s="55">
        <v>3428</v>
      </c>
      <c r="E450" s="55">
        <v>337</v>
      </c>
      <c r="F450" s="55">
        <v>18603</v>
      </c>
      <c r="G450" s="55">
        <v>15819</v>
      </c>
    </row>
    <row r="451" spans="1:7" ht="20.100000000000001" customHeight="1">
      <c r="A451" s="2" t="s">
        <v>21</v>
      </c>
      <c r="B451" s="55">
        <v>98</v>
      </c>
      <c r="C451" s="55">
        <v>1180</v>
      </c>
      <c r="D451" s="55">
        <v>963</v>
      </c>
      <c r="E451" s="55">
        <v>374</v>
      </c>
      <c r="F451" s="55">
        <v>20522</v>
      </c>
      <c r="G451" s="55">
        <v>18407</v>
      </c>
    </row>
    <row r="452" spans="1:7" ht="20.100000000000001" customHeight="1">
      <c r="A452" s="2" t="s">
        <v>70</v>
      </c>
      <c r="B452" s="55">
        <v>134</v>
      </c>
      <c r="C452" s="55">
        <v>1316</v>
      </c>
      <c r="D452" s="55">
        <v>1219</v>
      </c>
      <c r="E452" s="55">
        <v>0</v>
      </c>
      <c r="F452" s="55">
        <v>0</v>
      </c>
      <c r="G452" s="55">
        <v>0</v>
      </c>
    </row>
    <row r="453" spans="1:7" ht="20.100000000000001" customHeight="1">
      <c r="A453" s="2" t="s">
        <v>22</v>
      </c>
      <c r="B453" s="55">
        <v>302</v>
      </c>
      <c r="C453" s="55">
        <v>5287</v>
      </c>
      <c r="D453" s="55">
        <v>3537</v>
      </c>
      <c r="E453" s="55">
        <v>264</v>
      </c>
      <c r="F453" s="55">
        <v>17932</v>
      </c>
      <c r="G453" s="55">
        <v>17033</v>
      </c>
    </row>
    <row r="454" spans="1:7" ht="20.100000000000001" customHeight="1">
      <c r="A454" s="2" t="s">
        <v>52</v>
      </c>
      <c r="B454" s="55">
        <v>124</v>
      </c>
      <c r="C454" s="55">
        <v>251</v>
      </c>
      <c r="D454" s="55">
        <v>202</v>
      </c>
      <c r="E454" s="55">
        <v>0</v>
      </c>
      <c r="F454" s="55">
        <v>0</v>
      </c>
      <c r="G454" s="55">
        <v>0</v>
      </c>
    </row>
    <row r="455" spans="1:7" ht="20.100000000000001" customHeight="1">
      <c r="A455" s="2" t="s">
        <v>23</v>
      </c>
      <c r="B455" s="55">
        <v>64</v>
      </c>
      <c r="C455" s="55">
        <v>916</v>
      </c>
      <c r="D455" s="55">
        <v>755</v>
      </c>
      <c r="E455" s="55">
        <v>0</v>
      </c>
      <c r="F455" s="55">
        <v>0</v>
      </c>
      <c r="G455" s="55">
        <v>0</v>
      </c>
    </row>
    <row r="456" spans="1:7" ht="20.100000000000001" customHeight="1">
      <c r="A456" s="2" t="s">
        <v>24</v>
      </c>
      <c r="B456" s="55">
        <v>50</v>
      </c>
      <c r="C456" s="55">
        <v>151</v>
      </c>
      <c r="D456" s="55">
        <v>171</v>
      </c>
      <c r="E456" s="55">
        <v>0</v>
      </c>
      <c r="F456" s="55">
        <v>0</v>
      </c>
      <c r="G456" s="55">
        <v>0</v>
      </c>
    </row>
    <row r="457" spans="1:7" ht="20.100000000000001" customHeight="1">
      <c r="A457" s="2" t="s">
        <v>25</v>
      </c>
      <c r="B457" s="55">
        <v>423</v>
      </c>
      <c r="C457" s="55">
        <v>14668</v>
      </c>
      <c r="D457" s="55">
        <v>14283</v>
      </c>
      <c r="E457" s="55">
        <v>3379</v>
      </c>
      <c r="F457" s="55">
        <v>254687</v>
      </c>
      <c r="G457" s="55">
        <v>231412</v>
      </c>
    </row>
    <row r="458" spans="1:7" ht="20.100000000000001" customHeight="1">
      <c r="A458" s="2" t="s">
        <v>26</v>
      </c>
      <c r="B458" s="55">
        <v>236</v>
      </c>
      <c r="C458" s="55">
        <v>6185</v>
      </c>
      <c r="D458" s="55">
        <v>5539</v>
      </c>
      <c r="E458" s="55">
        <v>656</v>
      </c>
      <c r="F458" s="55">
        <v>51401</v>
      </c>
      <c r="G458" s="55">
        <v>48536</v>
      </c>
    </row>
    <row r="459" spans="1:7" ht="20.100000000000001" customHeight="1">
      <c r="A459" s="2" t="s">
        <v>27</v>
      </c>
      <c r="B459" s="55">
        <v>26</v>
      </c>
      <c r="C459" s="55">
        <v>126</v>
      </c>
      <c r="D459" s="55">
        <v>111</v>
      </c>
      <c r="E459" s="55">
        <v>0</v>
      </c>
      <c r="F459" s="55">
        <v>0</v>
      </c>
      <c r="G459" s="55">
        <v>0</v>
      </c>
    </row>
    <row r="460" spans="1:7" ht="20.100000000000001" customHeight="1">
      <c r="A460" s="2" t="s">
        <v>28</v>
      </c>
      <c r="B460" s="55">
        <v>130</v>
      </c>
      <c r="C460" s="55">
        <v>2928</v>
      </c>
      <c r="D460" s="55">
        <v>2738</v>
      </c>
      <c r="E460" s="55">
        <v>16</v>
      </c>
      <c r="F460" s="55">
        <v>1173</v>
      </c>
      <c r="G460" s="55">
        <v>432</v>
      </c>
    </row>
    <row r="461" spans="1:7" ht="20.100000000000001" customHeight="1">
      <c r="A461" s="2" t="s">
        <v>29</v>
      </c>
      <c r="B461" s="55">
        <v>411</v>
      </c>
      <c r="C461" s="55">
        <v>12919</v>
      </c>
      <c r="D461" s="55">
        <v>11454</v>
      </c>
      <c r="E461" s="55">
        <v>2967</v>
      </c>
      <c r="F461" s="55">
        <v>225588</v>
      </c>
      <c r="G461" s="55">
        <v>211017</v>
      </c>
    </row>
    <row r="462" spans="1:7" ht="20.100000000000001" customHeight="1">
      <c r="A462" s="2" t="s">
        <v>30</v>
      </c>
      <c r="B462" s="55">
        <v>162</v>
      </c>
      <c r="C462" s="55">
        <v>1925</v>
      </c>
      <c r="D462" s="55">
        <v>1771</v>
      </c>
      <c r="E462" s="55">
        <v>0</v>
      </c>
      <c r="F462" s="55">
        <v>0</v>
      </c>
      <c r="G462" s="55">
        <v>0</v>
      </c>
    </row>
    <row r="463" spans="1:7" ht="20.100000000000001" customHeight="1">
      <c r="A463" s="2" t="s">
        <v>31</v>
      </c>
      <c r="B463" s="55">
        <v>331</v>
      </c>
      <c r="C463" s="55">
        <v>5819</v>
      </c>
      <c r="D463" s="55">
        <v>4330</v>
      </c>
      <c r="E463" s="55">
        <v>47</v>
      </c>
      <c r="F463" s="55">
        <v>2282</v>
      </c>
      <c r="G463" s="55">
        <v>2249</v>
      </c>
    </row>
    <row r="464" spans="1:7" ht="20.100000000000001" customHeight="1">
      <c r="A464" s="2" t="s">
        <v>32</v>
      </c>
      <c r="B464" s="55">
        <v>168</v>
      </c>
      <c r="C464" s="55">
        <v>2838</v>
      </c>
      <c r="D464" s="55">
        <v>2759</v>
      </c>
      <c r="E464" s="55">
        <v>0</v>
      </c>
      <c r="F464" s="55">
        <v>0</v>
      </c>
      <c r="G464" s="55">
        <v>0</v>
      </c>
    </row>
    <row r="465" spans="1:7" ht="20.100000000000001" customHeight="1">
      <c r="A465" s="2" t="s">
        <v>33</v>
      </c>
      <c r="B465" s="55">
        <v>980</v>
      </c>
      <c r="C465" s="55">
        <v>27944</v>
      </c>
      <c r="D465" s="55">
        <v>27852</v>
      </c>
      <c r="E465" s="55">
        <v>1288</v>
      </c>
      <c r="F465" s="55">
        <v>70377</v>
      </c>
      <c r="G465" s="55">
        <v>61599</v>
      </c>
    </row>
    <row r="466" spans="1:7" ht="20.100000000000001" customHeight="1">
      <c r="A466" s="2" t="s">
        <v>34</v>
      </c>
      <c r="B466" s="55">
        <v>458</v>
      </c>
      <c r="C466" s="55">
        <v>19711</v>
      </c>
      <c r="D466" s="55">
        <v>16333</v>
      </c>
      <c r="E466" s="55">
        <v>228</v>
      </c>
      <c r="F466" s="55">
        <v>16959</v>
      </c>
      <c r="G466" s="55">
        <v>15606</v>
      </c>
    </row>
    <row r="467" spans="1:7" ht="20.100000000000001" customHeight="1">
      <c r="A467" s="2" t="s">
        <v>35</v>
      </c>
      <c r="B467" s="55">
        <v>147</v>
      </c>
      <c r="C467" s="55">
        <v>2464</v>
      </c>
      <c r="D467" s="55">
        <v>2540</v>
      </c>
      <c r="E467" s="55">
        <v>7</v>
      </c>
      <c r="F467" s="55">
        <v>174</v>
      </c>
      <c r="G467" s="55">
        <v>135</v>
      </c>
    </row>
    <row r="468" spans="1:7" ht="20.100000000000001" customHeight="1">
      <c r="A468" s="91" t="s">
        <v>0</v>
      </c>
      <c r="B468" s="92"/>
      <c r="C468" s="92"/>
      <c r="D468" s="92"/>
      <c r="E468" s="92"/>
      <c r="F468" s="92"/>
      <c r="G468" s="93"/>
    </row>
    <row r="469" spans="1:7" ht="20.100000000000001" customHeight="1">
      <c r="A469" s="7" t="s">
        <v>1</v>
      </c>
      <c r="B469" s="8"/>
      <c r="C469" s="8"/>
      <c r="D469" s="8"/>
      <c r="E469" s="99" t="s">
        <v>63</v>
      </c>
      <c r="F469" s="101"/>
      <c r="G469" s="47">
        <v>2014</v>
      </c>
    </row>
    <row r="470" spans="1:7" ht="20.100000000000001" customHeight="1">
      <c r="A470" s="98" t="s">
        <v>2</v>
      </c>
      <c r="B470" s="98"/>
      <c r="C470" s="8"/>
      <c r="D470" s="8"/>
      <c r="E470" s="8"/>
      <c r="F470" s="8"/>
      <c r="G470" s="8"/>
    </row>
    <row r="471" spans="1:7" ht="20.100000000000001" customHeight="1">
      <c r="A471" s="8"/>
      <c r="B471" s="9" t="s">
        <v>54</v>
      </c>
      <c r="C471" s="10"/>
      <c r="D471" s="10"/>
      <c r="E471" s="10"/>
      <c r="F471" s="10"/>
      <c r="G471" s="10"/>
    </row>
    <row r="472" spans="1:7" ht="20.100000000000001" customHeight="1">
      <c r="A472" s="8"/>
      <c r="B472" s="11"/>
      <c r="C472" s="11"/>
      <c r="D472" s="11"/>
      <c r="E472" s="11"/>
      <c r="F472" s="11"/>
      <c r="G472" s="11"/>
    </row>
    <row r="473" spans="1:7" ht="20.100000000000001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20.100000000000001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20.100000000000001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20.100000000000001" customHeight="1">
      <c r="A476" s="2" t="s">
        <v>36</v>
      </c>
      <c r="B476" s="55">
        <v>250</v>
      </c>
      <c r="C476" s="55">
        <v>3787</v>
      </c>
      <c r="D476" s="55">
        <v>1762</v>
      </c>
      <c r="E476" s="55">
        <v>0</v>
      </c>
      <c r="F476" s="55">
        <v>0</v>
      </c>
      <c r="G476" s="55">
        <v>0</v>
      </c>
    </row>
    <row r="477" spans="1:7" ht="20.100000000000001" customHeight="1">
      <c r="A477" s="2" t="s">
        <v>37</v>
      </c>
      <c r="B477" s="55">
        <v>1052</v>
      </c>
      <c r="C477" s="55">
        <v>40971</v>
      </c>
      <c r="D477" s="55">
        <v>39277</v>
      </c>
      <c r="E477" s="55">
        <v>5230</v>
      </c>
      <c r="F477" s="55">
        <v>419790</v>
      </c>
      <c r="G477" s="55">
        <v>402328</v>
      </c>
    </row>
    <row r="478" spans="1:7" ht="20.100000000000001" customHeight="1">
      <c r="A478" s="2" t="s">
        <v>38</v>
      </c>
      <c r="B478" s="55">
        <v>367</v>
      </c>
      <c r="C478" s="55">
        <v>10032</v>
      </c>
      <c r="D478" s="55">
        <v>8343</v>
      </c>
      <c r="E478" s="55">
        <v>401</v>
      </c>
      <c r="F478" s="55">
        <v>28848</v>
      </c>
      <c r="G478" s="55">
        <v>27373</v>
      </c>
    </row>
    <row r="479" spans="1:7" ht="20.100000000000001" customHeight="1">
      <c r="A479" s="2" t="s">
        <v>39</v>
      </c>
      <c r="B479" s="55">
        <v>899</v>
      </c>
      <c r="C479" s="55">
        <v>39899</v>
      </c>
      <c r="D479" s="55">
        <v>45155</v>
      </c>
      <c r="E479" s="55">
        <v>1251</v>
      </c>
      <c r="F479" s="55">
        <v>78353</v>
      </c>
      <c r="G479" s="55">
        <v>74939</v>
      </c>
    </row>
    <row r="480" spans="1:7" ht="20.100000000000001" customHeight="1">
      <c r="A480" s="2" t="s">
        <v>40</v>
      </c>
      <c r="B480" s="55">
        <v>192</v>
      </c>
      <c r="C480" s="55">
        <v>2029</v>
      </c>
      <c r="D480" s="55">
        <v>1705</v>
      </c>
      <c r="E480" s="55">
        <v>20</v>
      </c>
      <c r="F480" s="55">
        <v>757</v>
      </c>
      <c r="G480" s="55">
        <v>622</v>
      </c>
    </row>
    <row r="481" spans="1:7" ht="20.100000000000001" customHeight="1">
      <c r="A481" s="2" t="s">
        <v>41</v>
      </c>
      <c r="B481" s="55">
        <v>152</v>
      </c>
      <c r="C481" s="55">
        <v>3835</v>
      </c>
      <c r="D481" s="55">
        <v>3794</v>
      </c>
      <c r="E481" s="55">
        <v>540</v>
      </c>
      <c r="F481" s="55">
        <v>35493</v>
      </c>
      <c r="G481" s="55">
        <v>33958</v>
      </c>
    </row>
    <row r="482" spans="1:7" ht="20.100000000000001" customHeight="1">
      <c r="A482" s="2" t="s">
        <v>42</v>
      </c>
      <c r="B482" s="55">
        <v>88</v>
      </c>
      <c r="C482" s="55">
        <v>1468</v>
      </c>
      <c r="D482" s="55">
        <v>1243</v>
      </c>
      <c r="E482" s="55">
        <v>0</v>
      </c>
      <c r="F482" s="55">
        <v>0</v>
      </c>
      <c r="G482" s="55">
        <v>0</v>
      </c>
    </row>
    <row r="483" spans="1:7" ht="20.100000000000001" customHeight="1">
      <c r="A483" s="2" t="s">
        <v>43</v>
      </c>
      <c r="B483" s="55">
        <v>54</v>
      </c>
      <c r="C483" s="55">
        <v>813</v>
      </c>
      <c r="D483" s="55">
        <v>892</v>
      </c>
      <c r="E483" s="55">
        <v>0</v>
      </c>
      <c r="F483" s="55">
        <v>0</v>
      </c>
      <c r="G483" s="55">
        <v>0</v>
      </c>
    </row>
    <row r="484" spans="1:7" ht="20.100000000000001" customHeight="1">
      <c r="A484" s="2" t="s">
        <v>44</v>
      </c>
      <c r="B484" s="55">
        <v>502</v>
      </c>
      <c r="C484" s="55">
        <v>31953</v>
      </c>
      <c r="D484" s="55">
        <v>30464</v>
      </c>
      <c r="E484" s="55">
        <v>2318</v>
      </c>
      <c r="F484" s="55">
        <v>198064</v>
      </c>
      <c r="G484" s="55">
        <v>187953</v>
      </c>
    </row>
    <row r="485" spans="1:7" ht="20.100000000000001" customHeight="1">
      <c r="A485" s="2" t="s">
        <v>45</v>
      </c>
      <c r="B485" s="55">
        <v>370</v>
      </c>
      <c r="C485" s="55">
        <v>10741</v>
      </c>
      <c r="D485" s="55">
        <v>9350</v>
      </c>
      <c r="E485" s="55">
        <v>52</v>
      </c>
      <c r="F485" s="55">
        <v>1891</v>
      </c>
      <c r="G485" s="55">
        <v>1698</v>
      </c>
    </row>
    <row r="486" spans="1:7" ht="20.100000000000001" customHeight="1">
      <c r="A486" s="2" t="s">
        <v>46</v>
      </c>
      <c r="B486" s="55">
        <v>7102</v>
      </c>
      <c r="C486" s="55">
        <v>284793</v>
      </c>
      <c r="D486" s="55">
        <v>299455</v>
      </c>
      <c r="E486" s="55">
        <v>9446</v>
      </c>
      <c r="F486" s="55">
        <v>629360</v>
      </c>
      <c r="G486" s="55">
        <v>550799</v>
      </c>
    </row>
    <row r="487" spans="1:7" ht="20.100000000000001" customHeight="1">
      <c r="A487" s="2" t="s">
        <v>47</v>
      </c>
      <c r="B487" s="16">
        <f t="shared" ref="B487:G487" si="18">SUM(B440:B467,B476:B486)</f>
        <v>19445</v>
      </c>
      <c r="C487" s="16">
        <f t="shared" si="18"/>
        <v>691347</v>
      </c>
      <c r="D487" s="16">
        <f t="shared" si="18"/>
        <v>711905</v>
      </c>
      <c r="E487" s="16">
        <f t="shared" si="18"/>
        <v>41591</v>
      </c>
      <c r="F487" s="16">
        <f t="shared" si="18"/>
        <v>3053572</v>
      </c>
      <c r="G487" s="16">
        <f t="shared" si="18"/>
        <v>2779356</v>
      </c>
    </row>
    <row r="488" spans="1:7" ht="20.100000000000001" customHeight="1"/>
    <row r="489" spans="1:7" ht="20.100000000000001" customHeight="1">
      <c r="A489" s="24" t="s">
        <v>48</v>
      </c>
      <c r="F489" s="5"/>
    </row>
    <row r="490" spans="1:7" ht="20.100000000000001" customHeight="1">
      <c r="F490" s="5"/>
    </row>
    <row r="491" spans="1:7" ht="20.100000000000001" customHeight="1">
      <c r="A491" s="19" t="s">
        <v>85</v>
      </c>
      <c r="B491" s="22">
        <v>17361</v>
      </c>
      <c r="C491" s="22">
        <v>564715</v>
      </c>
      <c r="D491" s="22">
        <v>578426</v>
      </c>
      <c r="E491" s="22">
        <v>35096</v>
      </c>
      <c r="F491" s="22">
        <v>2655478</v>
      </c>
      <c r="G491" s="22">
        <v>2454093</v>
      </c>
    </row>
    <row r="492" spans="1:7" ht="20.100000000000001" customHeight="1">
      <c r="A492" s="19" t="s">
        <v>97</v>
      </c>
      <c r="B492" s="22">
        <f t="shared" ref="B492:G492" si="19">SUM(B487)</f>
        <v>19445</v>
      </c>
      <c r="C492" s="22">
        <f t="shared" si="19"/>
        <v>691347</v>
      </c>
      <c r="D492" s="22">
        <f t="shared" si="19"/>
        <v>711905</v>
      </c>
      <c r="E492" s="22">
        <f t="shared" si="19"/>
        <v>41591</v>
      </c>
      <c r="F492" s="22">
        <f t="shared" si="19"/>
        <v>3053572</v>
      </c>
      <c r="G492" s="22">
        <f t="shared" si="19"/>
        <v>2779356</v>
      </c>
    </row>
    <row r="493" spans="1:7" ht="20.100000000000001" customHeight="1">
      <c r="A493" s="19" t="s">
        <v>49</v>
      </c>
      <c r="B493" s="25">
        <f t="shared" ref="B493:G493" si="20">SUM((B492-B491)/B491*100)</f>
        <v>12.00391682506768</v>
      </c>
      <c r="C493" s="25">
        <f t="shared" si="20"/>
        <v>22.424054611618249</v>
      </c>
      <c r="D493" s="25">
        <f t="shared" si="20"/>
        <v>23.076244843765668</v>
      </c>
      <c r="E493" s="25">
        <f t="shared" si="20"/>
        <v>18.506382493731479</v>
      </c>
      <c r="F493" s="25">
        <f t="shared" si="20"/>
        <v>14.991425272587458</v>
      </c>
      <c r="G493" s="25">
        <f t="shared" si="20"/>
        <v>13.253898690880908</v>
      </c>
    </row>
    <row r="495" spans="1:7" ht="12.75" customHeight="1">
      <c r="A495" s="49"/>
      <c r="B495" s="49"/>
      <c r="C495" s="49"/>
      <c r="D495" s="49"/>
      <c r="E495" s="49"/>
      <c r="F495" s="49"/>
      <c r="G495" s="49"/>
    </row>
    <row r="496" spans="1:7" ht="20.100000000000001" customHeight="1"/>
    <row r="497" spans="1:7" ht="20.100000000000001" customHeight="1"/>
    <row r="498" spans="1:7" ht="20.100000000000001" customHeight="1"/>
    <row r="499" spans="1:7" ht="20.100000000000001" customHeight="1"/>
    <row r="500" spans="1:7" ht="20.100000000000001" customHeight="1"/>
    <row r="501" spans="1:7" ht="20.100000000000001" customHeight="1"/>
    <row r="502" spans="1:7" ht="20.100000000000001" customHeight="1"/>
    <row r="503" spans="1:7" ht="20.100000000000001" customHeight="1"/>
    <row r="504" spans="1:7" ht="20.100000000000001" customHeight="1">
      <c r="A504" s="91" t="s">
        <v>0</v>
      </c>
      <c r="B504" s="92"/>
      <c r="C504" s="92"/>
      <c r="D504" s="92"/>
      <c r="E504" s="92"/>
      <c r="F504" s="92"/>
      <c r="G504" s="93"/>
    </row>
    <row r="505" spans="1:7" ht="20.100000000000001" customHeight="1">
      <c r="A505" s="7" t="s">
        <v>1</v>
      </c>
      <c r="B505" s="8"/>
      <c r="C505" s="8"/>
      <c r="D505" s="8"/>
      <c r="E505" s="99" t="s">
        <v>64</v>
      </c>
      <c r="F505" s="101"/>
      <c r="G505" s="47">
        <v>2014</v>
      </c>
    </row>
    <row r="506" spans="1:7" ht="20.100000000000001" customHeight="1">
      <c r="A506" s="97" t="s">
        <v>2</v>
      </c>
      <c r="B506" s="97"/>
      <c r="C506" s="97"/>
      <c r="D506" s="8"/>
      <c r="E506" s="8"/>
      <c r="F506" s="8"/>
      <c r="G506" s="8"/>
    </row>
    <row r="507" spans="1:7" ht="20.100000000000001" customHeight="1">
      <c r="A507" s="8"/>
      <c r="B507" s="9" t="s">
        <v>54</v>
      </c>
      <c r="C507" s="10"/>
      <c r="D507" s="10"/>
      <c r="E507" s="10"/>
      <c r="F507" s="10"/>
      <c r="G507" s="10"/>
    </row>
    <row r="508" spans="1:7" ht="20.100000000000001" customHeight="1">
      <c r="A508" s="8"/>
      <c r="B508" s="11" t="s">
        <v>3</v>
      </c>
      <c r="C508" s="12"/>
      <c r="D508" s="12"/>
      <c r="E508" s="93" t="s">
        <v>50</v>
      </c>
      <c r="F508" s="98"/>
      <c r="G508" s="98"/>
    </row>
    <row r="509" spans="1:7" ht="20.100000000000001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20.100000000000001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20.100000000000001" customHeight="1">
      <c r="A511" s="2" t="s">
        <v>11</v>
      </c>
      <c r="B511" s="55">
        <v>16</v>
      </c>
      <c r="C511" s="55">
        <v>0</v>
      </c>
      <c r="D511" s="55">
        <v>1</v>
      </c>
      <c r="E511" s="55">
        <v>286</v>
      </c>
      <c r="F511" s="55">
        <v>19693</v>
      </c>
      <c r="G511" s="55">
        <v>19923</v>
      </c>
    </row>
    <row r="512" spans="1:7" ht="20.100000000000001" customHeight="1">
      <c r="A512" s="2" t="s">
        <v>69</v>
      </c>
      <c r="B512" s="55">
        <v>125</v>
      </c>
      <c r="C512" s="55">
        <v>570</v>
      </c>
      <c r="D512" s="55">
        <v>716</v>
      </c>
      <c r="E512" s="55">
        <v>581</v>
      </c>
      <c r="F512" s="55">
        <v>41460</v>
      </c>
      <c r="G512" s="55">
        <v>44322</v>
      </c>
    </row>
    <row r="513" spans="1:7" ht="20.100000000000001" customHeight="1">
      <c r="A513" s="17" t="s">
        <v>12</v>
      </c>
      <c r="B513">
        <v>222</v>
      </c>
      <c r="C513" s="55">
        <v>7002</v>
      </c>
      <c r="D513" s="55">
        <v>7315</v>
      </c>
      <c r="E513" s="55">
        <v>8</v>
      </c>
      <c r="F513" s="55">
        <v>438</v>
      </c>
      <c r="G513" s="55">
        <v>512</v>
      </c>
    </row>
    <row r="514" spans="1:7" ht="20.100000000000001" customHeight="1">
      <c r="A514" s="2" t="s">
        <v>13</v>
      </c>
      <c r="B514" s="55">
        <v>78</v>
      </c>
      <c r="C514" s="55">
        <v>1177</v>
      </c>
      <c r="D514" s="55">
        <v>1245</v>
      </c>
      <c r="E514" s="55">
        <v>0</v>
      </c>
      <c r="F514" s="55">
        <v>0</v>
      </c>
      <c r="G514" s="55">
        <v>0</v>
      </c>
    </row>
    <row r="515" spans="1:7" ht="20.100000000000001" customHeight="1">
      <c r="A515" s="2" t="s">
        <v>14</v>
      </c>
      <c r="B515" s="55">
        <v>38</v>
      </c>
      <c r="C515" s="55">
        <v>328</v>
      </c>
      <c r="D515" s="55">
        <v>280</v>
      </c>
      <c r="E515" s="55">
        <v>150</v>
      </c>
      <c r="F515" s="55">
        <v>7933</v>
      </c>
      <c r="G515" s="55">
        <v>8807</v>
      </c>
    </row>
    <row r="516" spans="1:7" ht="20.100000000000001" customHeight="1">
      <c r="A516" s="2" t="s">
        <v>15</v>
      </c>
      <c r="B516" s="55">
        <v>195</v>
      </c>
      <c r="C516" s="55">
        <v>4028</v>
      </c>
      <c r="D516" s="55">
        <v>4486</v>
      </c>
      <c r="E516" s="55">
        <v>1865</v>
      </c>
      <c r="F516" s="55">
        <v>144441</v>
      </c>
      <c r="G516" s="55">
        <v>151122</v>
      </c>
    </row>
    <row r="517" spans="1:7" ht="20.100000000000001" customHeight="1">
      <c r="A517" s="2" t="s">
        <v>16</v>
      </c>
      <c r="B517" s="55">
        <v>1006</v>
      </c>
      <c r="C517" s="55">
        <v>38602</v>
      </c>
      <c r="D517" s="55">
        <v>45783</v>
      </c>
      <c r="E517" s="55">
        <v>6968</v>
      </c>
      <c r="F517" s="55">
        <v>557826</v>
      </c>
      <c r="G517" s="55">
        <v>580813</v>
      </c>
    </row>
    <row r="518" spans="1:7" ht="20.100000000000001" customHeight="1">
      <c r="A518" s="2" t="s">
        <v>17</v>
      </c>
      <c r="B518" s="55">
        <v>2100</v>
      </c>
      <c r="C518" s="55">
        <v>92827</v>
      </c>
      <c r="D518" s="55">
        <v>101099</v>
      </c>
      <c r="E518" s="55">
        <v>3630</v>
      </c>
      <c r="F518" s="55">
        <v>224016</v>
      </c>
      <c r="G518" s="55">
        <v>237576</v>
      </c>
    </row>
    <row r="519" spans="1:7" ht="20.100000000000001" customHeight="1">
      <c r="A519" s="2" t="s">
        <v>18</v>
      </c>
      <c r="B519" s="55">
        <v>158</v>
      </c>
      <c r="C519" s="55">
        <v>3427</v>
      </c>
      <c r="D519" s="55">
        <v>3685</v>
      </c>
      <c r="E519" s="55">
        <v>0</v>
      </c>
      <c r="F519" s="55">
        <v>0</v>
      </c>
      <c r="G519" s="55">
        <v>0</v>
      </c>
    </row>
    <row r="520" spans="1:7" ht="20.100000000000001" customHeight="1">
      <c r="A520" s="2" t="s">
        <v>19</v>
      </c>
      <c r="B520" s="55">
        <v>104</v>
      </c>
      <c r="C520" s="55">
        <v>3422</v>
      </c>
      <c r="D520" s="55">
        <v>3448</v>
      </c>
      <c r="E520" s="55">
        <v>2</v>
      </c>
      <c r="F520" s="55">
        <v>0</v>
      </c>
      <c r="G520" s="55">
        <v>1</v>
      </c>
    </row>
    <row r="521" spans="1:7" ht="20.100000000000001" customHeight="1">
      <c r="A521" s="2" t="s">
        <v>20</v>
      </c>
      <c r="B521" s="55">
        <v>143</v>
      </c>
      <c r="C521" s="55">
        <v>2987</v>
      </c>
      <c r="D521" s="55">
        <v>3078</v>
      </c>
      <c r="E521" s="55">
        <v>309</v>
      </c>
      <c r="F521" s="55">
        <v>17605</v>
      </c>
      <c r="G521" s="55">
        <v>18664</v>
      </c>
    </row>
    <row r="522" spans="1:7" ht="20.100000000000001" customHeight="1">
      <c r="A522" s="2" t="s">
        <v>21</v>
      </c>
      <c r="B522" s="55">
        <v>80</v>
      </c>
      <c r="C522" s="55">
        <v>1086</v>
      </c>
      <c r="D522" s="55">
        <v>1168</v>
      </c>
      <c r="E522" s="55">
        <v>360</v>
      </c>
      <c r="F522" s="55">
        <v>20668</v>
      </c>
      <c r="G522" s="55">
        <v>23279</v>
      </c>
    </row>
    <row r="523" spans="1:7" ht="20.100000000000001" customHeight="1">
      <c r="A523" s="2" t="s">
        <v>70</v>
      </c>
      <c r="B523" s="55">
        <v>144</v>
      </c>
      <c r="C523" s="55">
        <v>1270</v>
      </c>
      <c r="D523" s="55">
        <v>1571</v>
      </c>
      <c r="E523" s="55">
        <v>0</v>
      </c>
      <c r="F523" s="55">
        <v>0</v>
      </c>
      <c r="G523" s="55">
        <v>0</v>
      </c>
    </row>
    <row r="524" spans="1:7" ht="20.100000000000001" customHeight="1">
      <c r="A524" s="2" t="s">
        <v>22</v>
      </c>
      <c r="B524" s="55">
        <v>318</v>
      </c>
      <c r="C524" s="55">
        <v>5622</v>
      </c>
      <c r="D524" s="55">
        <v>6706</v>
      </c>
      <c r="E524" s="55">
        <v>290</v>
      </c>
      <c r="F524" s="55">
        <v>19797</v>
      </c>
      <c r="G524" s="55">
        <v>19890</v>
      </c>
    </row>
    <row r="525" spans="1:7" ht="20.100000000000001" customHeight="1">
      <c r="A525" s="2" t="s">
        <v>52</v>
      </c>
      <c r="B525" s="55">
        <v>124</v>
      </c>
      <c r="C525" s="55">
        <v>289</v>
      </c>
      <c r="D525" s="55">
        <v>334</v>
      </c>
      <c r="E525" s="55">
        <v>0</v>
      </c>
      <c r="F525" s="55">
        <v>0</v>
      </c>
      <c r="G525" s="55">
        <v>0</v>
      </c>
    </row>
    <row r="526" spans="1:7" ht="20.100000000000001" customHeight="1">
      <c r="A526" s="2" t="s">
        <v>23</v>
      </c>
      <c r="B526" s="55">
        <v>62</v>
      </c>
      <c r="C526" s="55">
        <v>889</v>
      </c>
      <c r="D526" s="55">
        <v>742</v>
      </c>
      <c r="E526" s="55">
        <v>0</v>
      </c>
      <c r="F526" s="55">
        <v>0</v>
      </c>
      <c r="G526" s="55">
        <v>0</v>
      </c>
    </row>
    <row r="527" spans="1:7" ht="20.100000000000001" customHeight="1">
      <c r="A527" s="2" t="s">
        <v>24</v>
      </c>
      <c r="B527" s="55">
        <v>52</v>
      </c>
      <c r="C527" s="55">
        <v>184</v>
      </c>
      <c r="D527" s="55">
        <v>225</v>
      </c>
      <c r="E527" s="55">
        <v>0</v>
      </c>
      <c r="F527" s="55">
        <v>0</v>
      </c>
      <c r="G527" s="55">
        <v>0</v>
      </c>
    </row>
    <row r="528" spans="1:7" ht="20.100000000000001" customHeight="1">
      <c r="A528" s="2" t="s">
        <v>25</v>
      </c>
      <c r="B528" s="55">
        <v>423</v>
      </c>
      <c r="C528" s="55">
        <v>13814</v>
      </c>
      <c r="D528" s="55">
        <v>15293</v>
      </c>
      <c r="E528" s="55">
        <v>3471</v>
      </c>
      <c r="F528" s="55">
        <v>247054</v>
      </c>
      <c r="G528" s="55">
        <v>263984</v>
      </c>
    </row>
    <row r="529" spans="1:7" ht="20.100000000000001" customHeight="1">
      <c r="A529" s="2" t="s">
        <v>26</v>
      </c>
      <c r="B529" s="55">
        <v>236</v>
      </c>
      <c r="C529" s="55">
        <v>5883</v>
      </c>
      <c r="D529" s="55">
        <v>6941</v>
      </c>
      <c r="E529" s="55">
        <v>684</v>
      </c>
      <c r="F529" s="55">
        <v>51024</v>
      </c>
      <c r="G529" s="55">
        <v>53997</v>
      </c>
    </row>
    <row r="530" spans="1:7" ht="20.100000000000001" customHeight="1">
      <c r="A530" s="2" t="s">
        <v>27</v>
      </c>
      <c r="B530" s="55">
        <v>24</v>
      </c>
      <c r="C530" s="55">
        <v>105</v>
      </c>
      <c r="D530" s="55">
        <v>97</v>
      </c>
      <c r="E530" s="55">
        <v>0</v>
      </c>
      <c r="F530" s="55">
        <v>0</v>
      </c>
      <c r="G530" s="55">
        <v>0</v>
      </c>
    </row>
    <row r="531" spans="1:7" ht="20.100000000000001" customHeight="1">
      <c r="A531" s="2" t="s">
        <v>28</v>
      </c>
      <c r="B531" s="55">
        <v>149</v>
      </c>
      <c r="C531" s="55">
        <v>3253</v>
      </c>
      <c r="D531" s="55">
        <v>3578</v>
      </c>
      <c r="E531" s="55">
        <v>15</v>
      </c>
      <c r="F531" s="55">
        <v>930</v>
      </c>
      <c r="G531" s="55">
        <v>405</v>
      </c>
    </row>
    <row r="532" spans="1:7" ht="20.100000000000001" customHeight="1">
      <c r="A532" s="2" t="s">
        <v>29</v>
      </c>
      <c r="B532" s="55">
        <v>424</v>
      </c>
      <c r="C532" s="55">
        <v>13255</v>
      </c>
      <c r="D532" s="55">
        <v>15146</v>
      </c>
      <c r="E532" s="55">
        <v>3032</v>
      </c>
      <c r="F532" s="55">
        <v>225576</v>
      </c>
      <c r="G532" s="55">
        <v>238646</v>
      </c>
    </row>
    <row r="533" spans="1:7" ht="20.100000000000001" customHeight="1">
      <c r="A533" s="2" t="s">
        <v>30</v>
      </c>
      <c r="B533" s="55">
        <v>166</v>
      </c>
      <c r="C533" s="55">
        <v>1988</v>
      </c>
      <c r="D533" s="55">
        <v>2025</v>
      </c>
      <c r="E533" s="55">
        <v>0</v>
      </c>
      <c r="F533" s="55">
        <v>0</v>
      </c>
      <c r="G533" s="55">
        <v>0</v>
      </c>
    </row>
    <row r="534" spans="1:7" ht="20.100000000000001" customHeight="1">
      <c r="A534" s="2" t="s">
        <v>31</v>
      </c>
      <c r="B534" s="55">
        <v>326</v>
      </c>
      <c r="C534" s="55">
        <v>5357</v>
      </c>
      <c r="D534" s="55">
        <v>6438</v>
      </c>
      <c r="E534" s="55">
        <v>40</v>
      </c>
      <c r="F534" s="55">
        <v>2155</v>
      </c>
      <c r="G534" s="55">
        <v>2338</v>
      </c>
    </row>
    <row r="535" spans="1:7" ht="20.100000000000001" customHeight="1">
      <c r="A535" s="2" t="s">
        <v>32</v>
      </c>
      <c r="B535" s="55">
        <v>172</v>
      </c>
      <c r="C535" s="55">
        <v>2882</v>
      </c>
      <c r="D535" s="55">
        <v>2831</v>
      </c>
      <c r="E535" s="55">
        <v>0</v>
      </c>
      <c r="F535" s="55">
        <v>0</v>
      </c>
      <c r="G535" s="55">
        <v>0</v>
      </c>
    </row>
    <row r="536" spans="1:7" ht="20.100000000000001" customHeight="1">
      <c r="A536" s="2" t="s">
        <v>33</v>
      </c>
      <c r="B536" s="55">
        <v>1174</v>
      </c>
      <c r="C536" s="55">
        <v>29490</v>
      </c>
      <c r="D536" s="55">
        <v>32255</v>
      </c>
      <c r="E536" s="55">
        <v>1462</v>
      </c>
      <c r="F536" s="55">
        <v>77468</v>
      </c>
      <c r="G536" s="55">
        <v>82074</v>
      </c>
    </row>
    <row r="537" spans="1:7" ht="20.100000000000001" customHeight="1">
      <c r="A537" s="2" t="s">
        <v>34</v>
      </c>
      <c r="B537" s="55">
        <v>460</v>
      </c>
      <c r="C537" s="55">
        <v>16848</v>
      </c>
      <c r="D537" s="55">
        <v>19604</v>
      </c>
      <c r="E537" s="55">
        <v>232</v>
      </c>
      <c r="F537" s="55">
        <v>16808</v>
      </c>
      <c r="G537" s="55">
        <v>18098</v>
      </c>
    </row>
    <row r="538" spans="1:7" ht="20.100000000000001" customHeight="1">
      <c r="A538" s="2" t="s">
        <v>35</v>
      </c>
      <c r="B538" s="55">
        <v>142</v>
      </c>
      <c r="C538" s="55">
        <v>2377</v>
      </c>
      <c r="D538" s="55">
        <v>2453</v>
      </c>
      <c r="E538" s="55">
        <v>10</v>
      </c>
      <c r="F538" s="55">
        <v>247</v>
      </c>
      <c r="G538" s="55">
        <v>235</v>
      </c>
    </row>
    <row r="539" spans="1:7" ht="20.100000000000001" customHeight="1">
      <c r="A539" s="91" t="s">
        <v>0</v>
      </c>
      <c r="B539" s="92"/>
      <c r="C539" s="92"/>
      <c r="D539" s="92"/>
      <c r="E539" s="92"/>
      <c r="F539" s="92"/>
      <c r="G539" s="93"/>
    </row>
    <row r="540" spans="1:7" ht="20.100000000000001" customHeight="1">
      <c r="A540" s="7" t="s">
        <v>1</v>
      </c>
      <c r="B540" s="8"/>
      <c r="C540" s="8"/>
      <c r="D540" s="8"/>
      <c r="E540" s="99" t="s">
        <v>64</v>
      </c>
      <c r="F540" s="101"/>
      <c r="G540" s="47">
        <v>2014</v>
      </c>
    </row>
    <row r="541" spans="1:7" ht="20.100000000000001" customHeight="1">
      <c r="A541" s="91" t="s">
        <v>2</v>
      </c>
      <c r="B541" s="93"/>
      <c r="C541" s="8"/>
      <c r="D541" s="8"/>
      <c r="E541" s="8"/>
      <c r="F541" s="8"/>
      <c r="G541" s="8"/>
    </row>
    <row r="542" spans="1:7" ht="20.100000000000001" customHeight="1">
      <c r="A542" s="8"/>
      <c r="B542" s="9" t="s">
        <v>54</v>
      </c>
      <c r="C542" s="10"/>
      <c r="D542" s="10"/>
      <c r="E542" s="10"/>
      <c r="F542" s="10"/>
      <c r="G542" s="10"/>
    </row>
    <row r="543" spans="1:7" ht="20.100000000000001" customHeight="1">
      <c r="A543" s="8"/>
      <c r="B543" s="11"/>
      <c r="C543" s="11"/>
      <c r="D543" s="11"/>
      <c r="E543" s="11"/>
      <c r="F543" s="11"/>
      <c r="G543" s="11"/>
    </row>
    <row r="544" spans="1:7" ht="20.100000000000001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20.100000000000001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20.100000000000001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20.100000000000001" customHeight="1">
      <c r="A547" s="2" t="s">
        <v>36</v>
      </c>
      <c r="B547" s="55">
        <v>252</v>
      </c>
      <c r="C547" s="55">
        <v>3846</v>
      </c>
      <c r="D547" s="55">
        <v>1803</v>
      </c>
      <c r="E547" s="55">
        <v>0</v>
      </c>
      <c r="F547" s="55">
        <v>0</v>
      </c>
      <c r="G547" s="55">
        <v>0</v>
      </c>
    </row>
    <row r="548" spans="1:7" ht="20.100000000000001" customHeight="1">
      <c r="A548" s="2" t="s">
        <v>37</v>
      </c>
      <c r="B548" s="55">
        <v>1089</v>
      </c>
      <c r="C548" s="55">
        <v>40310</v>
      </c>
      <c r="D548" s="55">
        <v>44770</v>
      </c>
      <c r="E548" s="55">
        <v>5327</v>
      </c>
      <c r="F548" s="55">
        <v>411285</v>
      </c>
      <c r="G548" s="55">
        <v>436282</v>
      </c>
    </row>
    <row r="549" spans="1:7" ht="20.100000000000001" customHeight="1">
      <c r="A549" s="2" t="s">
        <v>38</v>
      </c>
      <c r="B549" s="55">
        <v>383</v>
      </c>
      <c r="C549" s="55">
        <v>9744</v>
      </c>
      <c r="D549" s="55">
        <v>11457</v>
      </c>
      <c r="E549" s="55">
        <v>425</v>
      </c>
      <c r="F549" s="55">
        <v>29294</v>
      </c>
      <c r="G549" s="55">
        <v>30096</v>
      </c>
    </row>
    <row r="550" spans="1:7" ht="20.100000000000001" customHeight="1">
      <c r="A550" s="2" t="s">
        <v>39</v>
      </c>
      <c r="B550" s="55">
        <v>939</v>
      </c>
      <c r="C550" s="55">
        <v>38748</v>
      </c>
      <c r="D550" s="55">
        <v>45809</v>
      </c>
      <c r="E550" s="55">
        <v>1371</v>
      </c>
      <c r="F550" s="55">
        <v>82207</v>
      </c>
      <c r="G550" s="55">
        <v>89137</v>
      </c>
    </row>
    <row r="551" spans="1:7" ht="20.100000000000001" customHeight="1">
      <c r="A551" s="2" t="s">
        <v>40</v>
      </c>
      <c r="B551" s="55">
        <v>188</v>
      </c>
      <c r="C551" s="55">
        <v>2173</v>
      </c>
      <c r="D551" s="55">
        <v>2502</v>
      </c>
      <c r="E551" s="55">
        <v>22</v>
      </c>
      <c r="F551" s="55">
        <v>981</v>
      </c>
      <c r="G551" s="55">
        <v>992</v>
      </c>
    </row>
    <row r="552" spans="1:7" ht="20.100000000000001" customHeight="1">
      <c r="A552" s="2" t="s">
        <v>41</v>
      </c>
      <c r="B552" s="55">
        <v>158</v>
      </c>
      <c r="C552" s="55">
        <v>4042</v>
      </c>
      <c r="D552" s="55">
        <v>4639</v>
      </c>
      <c r="E552" s="55">
        <v>612</v>
      </c>
      <c r="F552" s="55">
        <v>40120</v>
      </c>
      <c r="G552" s="55">
        <v>40562</v>
      </c>
    </row>
    <row r="553" spans="1:7" ht="20.100000000000001" customHeight="1">
      <c r="A553" s="2" t="s">
        <v>42</v>
      </c>
      <c r="B553" s="55">
        <v>92</v>
      </c>
      <c r="C553" s="55">
        <v>1490</v>
      </c>
      <c r="D553" s="55">
        <v>1659</v>
      </c>
      <c r="E553" s="55">
        <v>0</v>
      </c>
      <c r="F553" s="55">
        <v>0</v>
      </c>
      <c r="G553" s="55">
        <v>0</v>
      </c>
    </row>
    <row r="554" spans="1:7" ht="20.100000000000001" customHeight="1">
      <c r="A554" s="2" t="s">
        <v>43</v>
      </c>
      <c r="B554" s="55">
        <v>56</v>
      </c>
      <c r="C554" s="55">
        <v>692</v>
      </c>
      <c r="D554" s="55">
        <v>907</v>
      </c>
      <c r="E554" s="55">
        <v>0</v>
      </c>
      <c r="F554" s="55">
        <v>0</v>
      </c>
      <c r="G554" s="55">
        <v>0</v>
      </c>
    </row>
    <row r="555" spans="1:7" ht="20.100000000000001" customHeight="1">
      <c r="A555" s="2" t="s">
        <v>44</v>
      </c>
      <c r="B555" s="55">
        <v>506</v>
      </c>
      <c r="C555" s="55">
        <v>31005</v>
      </c>
      <c r="D555" s="55">
        <v>32868</v>
      </c>
      <c r="E555" s="55">
        <v>2286</v>
      </c>
      <c r="F555" s="55">
        <v>180087</v>
      </c>
      <c r="G555" s="55">
        <v>195081</v>
      </c>
    </row>
    <row r="556" spans="1:7" ht="20.100000000000001" customHeight="1">
      <c r="A556" s="2" t="s">
        <v>45</v>
      </c>
      <c r="B556" s="55">
        <v>383</v>
      </c>
      <c r="C556" s="55">
        <v>10279</v>
      </c>
      <c r="D556" s="55">
        <v>11734</v>
      </c>
      <c r="E556" s="55">
        <v>49</v>
      </c>
      <c r="F556" s="55">
        <v>1761</v>
      </c>
      <c r="G556" s="55">
        <v>1795</v>
      </c>
    </row>
    <row r="557" spans="1:7" ht="20.100000000000001" customHeight="1">
      <c r="A557" s="2" t="s">
        <v>46</v>
      </c>
      <c r="B557" s="55">
        <v>7262</v>
      </c>
      <c r="C557" s="55">
        <v>300985</v>
      </c>
      <c r="D557" s="55">
        <v>278222</v>
      </c>
      <c r="E557" s="55">
        <v>9682</v>
      </c>
      <c r="F557" s="55">
        <v>573688</v>
      </c>
      <c r="G557" s="55">
        <v>640646</v>
      </c>
    </row>
    <row r="558" spans="1:7" ht="20.100000000000001" customHeight="1">
      <c r="A558" s="2" t="s">
        <v>47</v>
      </c>
      <c r="B558" s="16">
        <f t="shared" ref="B558:G558" si="21">SUM(B511:B538,B547:B557)</f>
        <v>19969</v>
      </c>
      <c r="C558" s="16">
        <f t="shared" si="21"/>
        <v>702276</v>
      </c>
      <c r="D558" s="16">
        <f t="shared" si="21"/>
        <v>724913</v>
      </c>
      <c r="E558" s="16">
        <f t="shared" si="21"/>
        <v>43169</v>
      </c>
      <c r="F558" s="16">
        <f t="shared" si="21"/>
        <v>2994562</v>
      </c>
      <c r="G558" s="16">
        <f t="shared" si="21"/>
        <v>3199277</v>
      </c>
    </row>
    <row r="559" spans="1:7" ht="20.100000000000001" customHeight="1">
      <c r="A559" s="3"/>
      <c r="B559" s="4"/>
      <c r="C559" s="4"/>
      <c r="D559" s="4"/>
      <c r="E559" s="4"/>
      <c r="F559" s="4"/>
      <c r="G559" s="4"/>
    </row>
    <row r="560" spans="1:7" ht="20.100000000000001" customHeight="1">
      <c r="A560" s="24" t="s">
        <v>48</v>
      </c>
      <c r="F560" s="5"/>
    </row>
    <row r="561" spans="1:7" ht="20.100000000000001" customHeight="1">
      <c r="A561" s="1"/>
      <c r="F561" s="5"/>
    </row>
    <row r="562" spans="1:7" ht="20.100000000000001" customHeight="1">
      <c r="A562" s="19" t="s">
        <v>86</v>
      </c>
      <c r="B562" s="22">
        <v>17776</v>
      </c>
      <c r="C562" s="22">
        <v>571837</v>
      </c>
      <c r="D562" s="22">
        <v>586838</v>
      </c>
      <c r="E562" s="22">
        <v>36973</v>
      </c>
      <c r="F562" s="22">
        <v>2622237</v>
      </c>
      <c r="G562" s="22">
        <v>2783268</v>
      </c>
    </row>
    <row r="563" spans="1:7" ht="20.100000000000001" customHeight="1">
      <c r="A563" s="19" t="s">
        <v>98</v>
      </c>
      <c r="B563" s="22">
        <f t="shared" ref="B563:G563" si="22">SUM(B558)</f>
        <v>19969</v>
      </c>
      <c r="C563" s="22">
        <f t="shared" si="22"/>
        <v>702276</v>
      </c>
      <c r="D563" s="22">
        <f t="shared" si="22"/>
        <v>724913</v>
      </c>
      <c r="E563" s="22">
        <f t="shared" si="22"/>
        <v>43169</v>
      </c>
      <c r="F563" s="22">
        <f t="shared" si="22"/>
        <v>2994562</v>
      </c>
      <c r="G563" s="22">
        <f t="shared" si="22"/>
        <v>3199277</v>
      </c>
    </row>
    <row r="564" spans="1:7" ht="20.100000000000001" customHeight="1">
      <c r="A564" s="19" t="s">
        <v>49</v>
      </c>
      <c r="B564" s="25">
        <f t="shared" ref="B564:G564" si="23">SUM((B563-B562)/B562*100)</f>
        <v>12.336858685868588</v>
      </c>
      <c r="C564" s="25">
        <f t="shared" si="23"/>
        <v>22.810521179986605</v>
      </c>
      <c r="D564" s="25">
        <f t="shared" si="23"/>
        <v>23.528639931292794</v>
      </c>
      <c r="E564" s="25">
        <f t="shared" si="23"/>
        <v>16.758174884375084</v>
      </c>
      <c r="F564" s="25">
        <f t="shared" si="23"/>
        <v>14.198754727356832</v>
      </c>
      <c r="G564" s="25">
        <f t="shared" si="23"/>
        <v>14.946781984343586</v>
      </c>
    </row>
    <row r="566" spans="1:7" ht="12.75" customHeight="1">
      <c r="A566" s="49"/>
      <c r="B566" s="49"/>
      <c r="C566" s="49"/>
      <c r="D566" s="49"/>
      <c r="E566" s="49"/>
      <c r="F566" s="49"/>
      <c r="G566" s="49"/>
    </row>
    <row r="580" spans="1:7" ht="20.100000000000001" customHeight="1">
      <c r="A580" s="91" t="s">
        <v>0</v>
      </c>
      <c r="B580" s="92"/>
      <c r="C580" s="92"/>
      <c r="D580" s="92"/>
      <c r="E580" s="92"/>
      <c r="F580" s="92"/>
      <c r="G580" s="93"/>
    </row>
    <row r="581" spans="1:7" ht="20.100000000000001" customHeight="1">
      <c r="A581" s="7" t="s">
        <v>1</v>
      </c>
      <c r="B581" s="8"/>
      <c r="C581" s="8"/>
      <c r="D581" s="8"/>
      <c r="E581" s="99" t="s">
        <v>65</v>
      </c>
      <c r="F581" s="101"/>
      <c r="G581" s="47">
        <v>2014</v>
      </c>
    </row>
    <row r="582" spans="1:7" ht="20.100000000000001" customHeight="1">
      <c r="A582" s="97" t="s">
        <v>2</v>
      </c>
      <c r="B582" s="97"/>
      <c r="C582" s="97"/>
      <c r="D582" s="8"/>
      <c r="E582" s="8"/>
      <c r="F582" s="8"/>
      <c r="G582" s="8"/>
    </row>
    <row r="583" spans="1:7" ht="20.100000000000001" customHeight="1">
      <c r="A583" s="8"/>
      <c r="B583" s="9" t="s">
        <v>54</v>
      </c>
      <c r="C583" s="10"/>
      <c r="D583" s="10"/>
      <c r="E583" s="10"/>
      <c r="F583" s="10"/>
      <c r="G583" s="10"/>
    </row>
    <row r="584" spans="1:7" ht="20.100000000000001" customHeight="1">
      <c r="A584" s="8"/>
      <c r="B584" s="11" t="s">
        <v>3</v>
      </c>
      <c r="C584" s="12"/>
      <c r="D584" s="12"/>
      <c r="E584" s="93" t="s">
        <v>50</v>
      </c>
      <c r="F584" s="98"/>
      <c r="G584" s="98"/>
    </row>
    <row r="585" spans="1:7" ht="20.100000000000001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20.100000000000001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20.100000000000001" customHeight="1">
      <c r="A587" s="2" t="s">
        <v>11</v>
      </c>
      <c r="B587" s="16">
        <v>6</v>
      </c>
      <c r="C587" s="16">
        <v>0</v>
      </c>
      <c r="D587" s="16">
        <v>0</v>
      </c>
      <c r="E587" s="16">
        <v>216</v>
      </c>
      <c r="F587" s="16">
        <v>11859</v>
      </c>
      <c r="G587" s="16">
        <v>15241</v>
      </c>
    </row>
    <row r="588" spans="1:7" ht="20.100000000000001" customHeight="1">
      <c r="A588" s="2" t="s">
        <v>69</v>
      </c>
      <c r="B588" s="16">
        <v>108</v>
      </c>
      <c r="C588" s="16">
        <v>422</v>
      </c>
      <c r="D588" s="16">
        <v>489</v>
      </c>
      <c r="E588" s="16">
        <v>450</v>
      </c>
      <c r="F588" s="16">
        <v>29596</v>
      </c>
      <c r="G588" s="16">
        <v>36001</v>
      </c>
    </row>
    <row r="589" spans="1:7" ht="20.100000000000001" customHeight="1">
      <c r="A589" s="17" t="s">
        <v>12</v>
      </c>
      <c r="B589" s="18">
        <v>219</v>
      </c>
      <c r="C589" s="16">
        <v>6746</v>
      </c>
      <c r="D589" s="16">
        <v>7266</v>
      </c>
      <c r="E589" s="16">
        <v>3</v>
      </c>
      <c r="F589" s="16">
        <v>10</v>
      </c>
      <c r="G589" s="16">
        <v>12</v>
      </c>
    </row>
    <row r="590" spans="1:7" ht="20.100000000000001" customHeight="1">
      <c r="A590" s="2" t="s">
        <v>13</v>
      </c>
      <c r="B590" s="16">
        <v>82</v>
      </c>
      <c r="C590" s="16">
        <v>849</v>
      </c>
      <c r="D590" s="16">
        <v>1111</v>
      </c>
      <c r="E590" s="16">
        <v>0</v>
      </c>
      <c r="F590" s="16">
        <v>0</v>
      </c>
      <c r="G590" s="16">
        <v>0</v>
      </c>
    </row>
    <row r="591" spans="1:7" ht="20.100000000000001" customHeight="1">
      <c r="A591" s="2" t="s">
        <v>14</v>
      </c>
      <c r="B591" s="16">
        <v>2</v>
      </c>
      <c r="C591" s="16">
        <v>50</v>
      </c>
      <c r="D591" s="16">
        <v>50</v>
      </c>
      <c r="E591" s="16">
        <v>112</v>
      </c>
      <c r="F591" s="16">
        <v>4508</v>
      </c>
      <c r="G591" s="16">
        <v>6545</v>
      </c>
    </row>
    <row r="592" spans="1:7" ht="20.100000000000001" customHeight="1">
      <c r="A592" s="2" t="s">
        <v>15</v>
      </c>
      <c r="B592" s="16">
        <v>146</v>
      </c>
      <c r="C592" s="16">
        <v>2312</v>
      </c>
      <c r="D592" s="16">
        <v>2863</v>
      </c>
      <c r="E592" s="16">
        <v>1444</v>
      </c>
      <c r="F592" s="16">
        <v>94970</v>
      </c>
      <c r="G592" s="16">
        <v>119087</v>
      </c>
    </row>
    <row r="593" spans="1:7" ht="20.100000000000001" customHeight="1">
      <c r="A593" s="2" t="s">
        <v>16</v>
      </c>
      <c r="B593" s="16">
        <v>932</v>
      </c>
      <c r="C593" s="16">
        <v>36885</v>
      </c>
      <c r="D593" s="16">
        <v>42794</v>
      </c>
      <c r="E593" s="16">
        <v>5540</v>
      </c>
      <c r="F593" s="16">
        <v>420303</v>
      </c>
      <c r="G593" s="16">
        <v>455812</v>
      </c>
    </row>
    <row r="594" spans="1:7" ht="20.100000000000001" customHeight="1">
      <c r="A594" s="2" t="s">
        <v>17</v>
      </c>
      <c r="B594" s="16">
        <v>1890</v>
      </c>
      <c r="C594" s="16">
        <v>90319</v>
      </c>
      <c r="D594" s="16">
        <v>99083</v>
      </c>
      <c r="E594" s="16">
        <v>3114</v>
      </c>
      <c r="F594" s="16">
        <v>172737</v>
      </c>
      <c r="G594" s="16">
        <v>207818</v>
      </c>
    </row>
    <row r="595" spans="1:7" ht="20.100000000000001" customHeight="1">
      <c r="A595" s="2" t="s">
        <v>18</v>
      </c>
      <c r="B595" s="16">
        <v>146</v>
      </c>
      <c r="C595" s="16">
        <v>1898</v>
      </c>
      <c r="D595" s="16">
        <v>2757</v>
      </c>
      <c r="E595" s="16">
        <v>0</v>
      </c>
      <c r="F595" s="16">
        <v>0</v>
      </c>
      <c r="G595" s="16">
        <v>0</v>
      </c>
    </row>
    <row r="596" spans="1:7" ht="20.100000000000001" customHeight="1">
      <c r="A596" s="2" t="s">
        <v>19</v>
      </c>
      <c r="B596" s="16">
        <v>104</v>
      </c>
      <c r="C596" s="16">
        <v>3334</v>
      </c>
      <c r="D596" s="16">
        <v>3695</v>
      </c>
      <c r="E596" s="16">
        <v>0</v>
      </c>
      <c r="F596" s="16">
        <v>0</v>
      </c>
      <c r="G596" s="16">
        <v>0</v>
      </c>
    </row>
    <row r="597" spans="1:7" ht="20.100000000000001" customHeight="1">
      <c r="A597" s="2" t="s">
        <v>20</v>
      </c>
      <c r="B597" s="16">
        <v>142</v>
      </c>
      <c r="C597" s="16">
        <v>2833</v>
      </c>
      <c r="D597" s="16">
        <v>3295</v>
      </c>
      <c r="E597" s="16">
        <v>272</v>
      </c>
      <c r="F597" s="16">
        <v>11534</v>
      </c>
      <c r="G597" s="16">
        <v>15472</v>
      </c>
    </row>
    <row r="598" spans="1:7" ht="20.100000000000001" customHeight="1">
      <c r="A598" s="2" t="s">
        <v>21</v>
      </c>
      <c r="B598" s="16">
        <v>68</v>
      </c>
      <c r="C598" s="16">
        <v>905</v>
      </c>
      <c r="D598" s="16">
        <v>909</v>
      </c>
      <c r="E598" s="16">
        <v>286</v>
      </c>
      <c r="F598" s="16">
        <v>14813</v>
      </c>
      <c r="G598" s="16">
        <v>17542</v>
      </c>
    </row>
    <row r="599" spans="1:7" ht="20.100000000000001" customHeight="1">
      <c r="A599" s="2" t="s">
        <v>70</v>
      </c>
      <c r="B599" s="16">
        <v>136</v>
      </c>
      <c r="C599" s="16">
        <v>956</v>
      </c>
      <c r="D599" s="16">
        <v>1384</v>
      </c>
      <c r="E599" s="16">
        <v>0</v>
      </c>
      <c r="F599" s="16">
        <v>0</v>
      </c>
      <c r="G599" s="16">
        <v>0</v>
      </c>
    </row>
    <row r="600" spans="1:7" ht="20.100000000000001" customHeight="1">
      <c r="A600" s="2" t="s">
        <v>22</v>
      </c>
      <c r="B600" s="16">
        <v>268</v>
      </c>
      <c r="C600" s="16">
        <v>2648</v>
      </c>
      <c r="D600" s="16">
        <v>3738</v>
      </c>
      <c r="E600" s="16">
        <v>228</v>
      </c>
      <c r="F600" s="16">
        <v>13345</v>
      </c>
      <c r="G600" s="16">
        <v>16160</v>
      </c>
    </row>
    <row r="601" spans="1:7" ht="20.100000000000001" customHeight="1">
      <c r="A601" s="2" t="s">
        <v>52</v>
      </c>
      <c r="B601" s="16">
        <v>120</v>
      </c>
      <c r="C601" s="16">
        <v>148</v>
      </c>
      <c r="D601" s="16">
        <v>217</v>
      </c>
      <c r="E601" s="16">
        <v>0</v>
      </c>
      <c r="F601" s="16">
        <v>0</v>
      </c>
      <c r="G601" s="16">
        <v>0</v>
      </c>
    </row>
    <row r="602" spans="1:7" ht="20.100000000000001" customHeight="1">
      <c r="A602" s="2" t="s">
        <v>23</v>
      </c>
      <c r="B602" s="16">
        <v>54</v>
      </c>
      <c r="C602" s="16">
        <v>502</v>
      </c>
      <c r="D602" s="16">
        <v>503</v>
      </c>
      <c r="E602" s="16">
        <v>0</v>
      </c>
      <c r="F602" s="16">
        <v>0</v>
      </c>
      <c r="G602" s="16">
        <v>0</v>
      </c>
    </row>
    <row r="603" spans="1:7" ht="20.100000000000001" customHeight="1">
      <c r="A603" s="2" t="s">
        <v>24</v>
      </c>
      <c r="B603" s="16">
        <v>60</v>
      </c>
      <c r="C603" s="16">
        <v>160</v>
      </c>
      <c r="D603" s="16">
        <v>228</v>
      </c>
      <c r="E603" s="16">
        <v>0</v>
      </c>
      <c r="F603" s="16">
        <v>0</v>
      </c>
      <c r="G603" s="16">
        <v>0</v>
      </c>
    </row>
    <row r="604" spans="1:7" ht="20.100000000000001" customHeight="1">
      <c r="A604" s="2" t="s">
        <v>25</v>
      </c>
      <c r="B604" s="16">
        <v>365</v>
      </c>
      <c r="C604" s="16">
        <v>10750</v>
      </c>
      <c r="D604" s="16">
        <v>12908</v>
      </c>
      <c r="E604" s="16">
        <v>2617</v>
      </c>
      <c r="F604" s="16">
        <v>176082</v>
      </c>
      <c r="G604" s="16">
        <v>209517</v>
      </c>
    </row>
    <row r="605" spans="1:7" ht="20.100000000000001" customHeight="1">
      <c r="A605" s="2" t="s">
        <v>26</v>
      </c>
      <c r="B605" s="16">
        <v>144</v>
      </c>
      <c r="C605" s="16">
        <v>2704</v>
      </c>
      <c r="D605" s="16">
        <v>3697</v>
      </c>
      <c r="E605" s="16">
        <v>548</v>
      </c>
      <c r="F605" s="16">
        <v>36209</v>
      </c>
      <c r="G605" s="16">
        <v>45164</v>
      </c>
    </row>
    <row r="606" spans="1:7" ht="20.100000000000001" customHeight="1">
      <c r="A606" s="2" t="s">
        <v>27</v>
      </c>
      <c r="B606" s="16">
        <v>36</v>
      </c>
      <c r="C606" s="16">
        <v>139</v>
      </c>
      <c r="D606" s="16">
        <v>168</v>
      </c>
      <c r="E606" s="16">
        <v>0</v>
      </c>
      <c r="F606" s="16">
        <v>0</v>
      </c>
      <c r="G606" s="16">
        <v>0</v>
      </c>
    </row>
    <row r="607" spans="1:7" ht="20.100000000000001" customHeight="1">
      <c r="A607" s="2" t="s">
        <v>28</v>
      </c>
      <c r="B607" s="16">
        <v>102</v>
      </c>
      <c r="C607" s="16">
        <v>1605</v>
      </c>
      <c r="D607" s="16">
        <v>2122</v>
      </c>
      <c r="E607" s="16">
        <v>18</v>
      </c>
      <c r="F607" s="16">
        <v>1275</v>
      </c>
      <c r="G607" s="16">
        <v>501</v>
      </c>
    </row>
    <row r="608" spans="1:7" ht="20.100000000000001" customHeight="1">
      <c r="A608" s="2" t="s">
        <v>29</v>
      </c>
      <c r="B608" s="16">
        <v>344</v>
      </c>
      <c r="C608" s="16">
        <v>8006</v>
      </c>
      <c r="D608" s="16">
        <v>10554</v>
      </c>
      <c r="E608" s="16">
        <v>2310</v>
      </c>
      <c r="F608" s="16">
        <v>167296</v>
      </c>
      <c r="G608" s="16">
        <v>183862</v>
      </c>
    </row>
    <row r="609" spans="1:7" ht="20.100000000000001" customHeight="1">
      <c r="A609" s="2" t="s">
        <v>30</v>
      </c>
      <c r="B609" s="16">
        <v>154</v>
      </c>
      <c r="C609" s="16">
        <v>1543</v>
      </c>
      <c r="D609" s="16">
        <v>1785</v>
      </c>
      <c r="E609" s="16">
        <v>0</v>
      </c>
      <c r="F609" s="16">
        <v>0</v>
      </c>
      <c r="G609" s="16">
        <v>0</v>
      </c>
    </row>
    <row r="610" spans="1:7" ht="20.100000000000001" customHeight="1">
      <c r="A610" s="2" t="s">
        <v>31</v>
      </c>
      <c r="B610" s="16">
        <v>284</v>
      </c>
      <c r="C610" s="16">
        <v>2979</v>
      </c>
      <c r="D610" s="16">
        <v>4499</v>
      </c>
      <c r="E610" s="16">
        <v>40</v>
      </c>
      <c r="F610" s="16">
        <v>1700</v>
      </c>
      <c r="G610" s="16">
        <v>2094</v>
      </c>
    </row>
    <row r="611" spans="1:7" ht="20.100000000000001" customHeight="1">
      <c r="A611" s="2" t="s">
        <v>32</v>
      </c>
      <c r="B611" s="16">
        <v>144</v>
      </c>
      <c r="C611" s="16">
        <v>2392</v>
      </c>
      <c r="D611" s="16">
        <v>2464</v>
      </c>
      <c r="E611" s="16">
        <v>0</v>
      </c>
      <c r="F611" s="16">
        <v>0</v>
      </c>
      <c r="G611" s="16">
        <v>0</v>
      </c>
    </row>
    <row r="612" spans="1:7" ht="20.100000000000001" customHeight="1">
      <c r="A612" s="2" t="s">
        <v>33</v>
      </c>
      <c r="B612" s="16">
        <v>633</v>
      </c>
      <c r="C612" s="16">
        <v>20114</v>
      </c>
      <c r="D612" s="16">
        <v>23826</v>
      </c>
      <c r="E612" s="16">
        <v>719</v>
      </c>
      <c r="F612" s="16">
        <v>33584</v>
      </c>
      <c r="G612" s="16">
        <v>42152</v>
      </c>
    </row>
    <row r="613" spans="1:7" ht="20.100000000000001" customHeight="1">
      <c r="A613" s="2" t="s">
        <v>34</v>
      </c>
      <c r="B613" s="16">
        <v>411</v>
      </c>
      <c r="C613" s="16">
        <v>14709</v>
      </c>
      <c r="D613" s="16">
        <v>17337</v>
      </c>
      <c r="E613" s="16">
        <v>207</v>
      </c>
      <c r="F613" s="16">
        <v>12771</v>
      </c>
      <c r="G613" s="16">
        <v>15637</v>
      </c>
    </row>
    <row r="614" spans="1:7" ht="20.100000000000001" customHeight="1">
      <c r="A614" s="2" t="s">
        <v>35</v>
      </c>
      <c r="B614" s="16">
        <v>116</v>
      </c>
      <c r="C614" s="16">
        <v>1935</v>
      </c>
      <c r="D614" s="16">
        <v>2020</v>
      </c>
      <c r="E614" s="16">
        <v>6</v>
      </c>
      <c r="F614" s="16">
        <v>115</v>
      </c>
      <c r="G614" s="16">
        <v>147</v>
      </c>
    </row>
    <row r="615" spans="1:7" ht="20.100000000000001" customHeight="1">
      <c r="A615" s="91" t="s">
        <v>0</v>
      </c>
      <c r="B615" s="92"/>
      <c r="C615" s="92"/>
      <c r="D615" s="92"/>
      <c r="E615" s="92"/>
      <c r="F615" s="92"/>
      <c r="G615" s="93"/>
    </row>
    <row r="616" spans="1:7" ht="20.100000000000001" customHeight="1">
      <c r="A616" s="7" t="s">
        <v>1</v>
      </c>
      <c r="B616" s="8"/>
      <c r="C616" s="8"/>
      <c r="D616" s="8"/>
      <c r="E616" s="99" t="s">
        <v>65</v>
      </c>
      <c r="F616" s="101"/>
      <c r="G616" s="47">
        <v>2014</v>
      </c>
    </row>
    <row r="617" spans="1:7" ht="20.100000000000001" customHeight="1">
      <c r="A617" s="91" t="s">
        <v>2</v>
      </c>
      <c r="B617" s="93"/>
      <c r="C617" s="8"/>
      <c r="D617" s="8"/>
      <c r="E617" s="8"/>
      <c r="F617" s="8"/>
      <c r="G617" s="8"/>
    </row>
    <row r="618" spans="1:7" ht="20.100000000000001" customHeight="1">
      <c r="A618" s="8"/>
      <c r="B618" s="9" t="s">
        <v>54</v>
      </c>
      <c r="C618" s="10"/>
      <c r="D618" s="10"/>
      <c r="E618" s="10"/>
      <c r="F618" s="10"/>
      <c r="G618" s="10"/>
    </row>
    <row r="619" spans="1:7" ht="20.100000000000001" customHeight="1">
      <c r="A619" s="8"/>
      <c r="B619" s="11"/>
      <c r="C619" s="11"/>
      <c r="D619" s="11"/>
      <c r="E619" s="11"/>
      <c r="F619" s="11"/>
      <c r="G619" s="11"/>
    </row>
    <row r="620" spans="1:7" ht="20.100000000000001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20.100000000000001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20.100000000000001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20.100000000000001" customHeight="1">
      <c r="A623" s="2" t="s">
        <v>36</v>
      </c>
      <c r="B623" s="16">
        <v>238</v>
      </c>
      <c r="C623" s="16">
        <v>3021</v>
      </c>
      <c r="D623" s="16">
        <v>1653</v>
      </c>
      <c r="E623" s="16">
        <v>0</v>
      </c>
      <c r="F623" s="16">
        <v>0</v>
      </c>
      <c r="G623" s="16">
        <v>0</v>
      </c>
    </row>
    <row r="624" spans="1:7" ht="20.100000000000001" customHeight="1">
      <c r="A624" s="2" t="s">
        <v>37</v>
      </c>
      <c r="B624" s="16">
        <v>972</v>
      </c>
      <c r="C624" s="16">
        <v>34327</v>
      </c>
      <c r="D624" s="16">
        <v>38378</v>
      </c>
      <c r="E624" s="16">
        <v>4046</v>
      </c>
      <c r="F624" s="16">
        <v>310024</v>
      </c>
      <c r="G624" s="16">
        <v>339105</v>
      </c>
    </row>
    <row r="625" spans="1:7" ht="20.100000000000001" customHeight="1">
      <c r="A625" s="2" t="s">
        <v>38</v>
      </c>
      <c r="B625" s="16">
        <v>314</v>
      </c>
      <c r="C625" s="16">
        <v>6802</v>
      </c>
      <c r="D625" s="16">
        <v>8355</v>
      </c>
      <c r="E625" s="16">
        <v>368</v>
      </c>
      <c r="F625" s="16">
        <v>22755</v>
      </c>
      <c r="G625" s="16">
        <v>27299</v>
      </c>
    </row>
    <row r="626" spans="1:7" ht="20.100000000000001" customHeight="1">
      <c r="A626" s="2" t="s">
        <v>39</v>
      </c>
      <c r="B626" s="16">
        <v>765</v>
      </c>
      <c r="C626" s="16">
        <v>35395</v>
      </c>
      <c r="D626" s="16">
        <v>42153</v>
      </c>
      <c r="E626" s="16">
        <v>869</v>
      </c>
      <c r="F626" s="16">
        <v>49159</v>
      </c>
      <c r="G626" s="16">
        <v>59699</v>
      </c>
    </row>
    <row r="627" spans="1:7" ht="20.100000000000001" customHeight="1">
      <c r="A627" s="2" t="s">
        <v>40</v>
      </c>
      <c r="B627" s="16">
        <v>186</v>
      </c>
      <c r="C627" s="16">
        <v>1360</v>
      </c>
      <c r="D627" s="16">
        <v>1717</v>
      </c>
      <c r="E627" s="16">
        <v>8</v>
      </c>
      <c r="F627" s="16">
        <v>347</v>
      </c>
      <c r="G627" s="16">
        <v>447</v>
      </c>
    </row>
    <row r="628" spans="1:7" ht="20.100000000000001" customHeight="1">
      <c r="A628" s="2" t="s">
        <v>41</v>
      </c>
      <c r="B628" s="16">
        <v>76</v>
      </c>
      <c r="C628" s="16">
        <v>1709</v>
      </c>
      <c r="D628" s="16">
        <v>2497</v>
      </c>
      <c r="E628" s="16">
        <v>422</v>
      </c>
      <c r="F628" s="16">
        <v>22328</v>
      </c>
      <c r="G628" s="16">
        <v>31324</v>
      </c>
    </row>
    <row r="629" spans="1:7" ht="20.100000000000001" customHeight="1">
      <c r="A629" s="2" t="s">
        <v>42</v>
      </c>
      <c r="B629" s="16">
        <v>52</v>
      </c>
      <c r="C629" s="16">
        <v>539</v>
      </c>
      <c r="D629" s="16">
        <v>771</v>
      </c>
      <c r="E629" s="16">
        <v>0</v>
      </c>
      <c r="F629" s="16">
        <v>0</v>
      </c>
      <c r="G629" s="16">
        <v>0</v>
      </c>
    </row>
    <row r="630" spans="1:7" ht="20.100000000000001" customHeight="1">
      <c r="A630" s="2" t="s">
        <v>43</v>
      </c>
      <c r="B630" s="16">
        <v>52</v>
      </c>
      <c r="C630" s="16">
        <v>622</v>
      </c>
      <c r="D630" s="16">
        <v>896</v>
      </c>
      <c r="E630" s="16">
        <v>0</v>
      </c>
      <c r="F630" s="16">
        <v>0</v>
      </c>
      <c r="G630" s="16">
        <v>0</v>
      </c>
    </row>
    <row r="631" spans="1:7" ht="20.100000000000001" customHeight="1">
      <c r="A631" s="2" t="s">
        <v>44</v>
      </c>
      <c r="B631" s="16">
        <v>454</v>
      </c>
      <c r="C631" s="16">
        <v>26647</v>
      </c>
      <c r="D631" s="16">
        <v>28139</v>
      </c>
      <c r="E631" s="16">
        <v>1816</v>
      </c>
      <c r="F631" s="16">
        <v>145618</v>
      </c>
      <c r="G631" s="16">
        <v>155229</v>
      </c>
    </row>
    <row r="632" spans="1:7" ht="20.100000000000001" customHeight="1">
      <c r="A632" s="2" t="s">
        <v>45</v>
      </c>
      <c r="B632" s="16">
        <v>306</v>
      </c>
      <c r="C632" s="16">
        <v>6981</v>
      </c>
      <c r="D632" s="16">
        <v>8826</v>
      </c>
      <c r="E632" s="16">
        <v>46</v>
      </c>
      <c r="F632" s="16">
        <v>1454</v>
      </c>
      <c r="G632" s="16">
        <v>1750</v>
      </c>
    </row>
    <row r="633" spans="1:7" ht="20.100000000000001" customHeight="1">
      <c r="A633" s="2" t="s">
        <v>46</v>
      </c>
      <c r="B633" s="16">
        <v>6408</v>
      </c>
      <c r="C633" s="16">
        <v>290566</v>
      </c>
      <c r="D633" s="16">
        <v>258406</v>
      </c>
      <c r="E633" s="16">
        <v>8215</v>
      </c>
      <c r="F633" s="16">
        <v>496465</v>
      </c>
      <c r="G633" s="16">
        <v>568602</v>
      </c>
    </row>
    <row r="634" spans="1:7" ht="20.100000000000001" customHeight="1">
      <c r="A634" s="2" t="s">
        <v>47</v>
      </c>
      <c r="B634" s="16">
        <f t="shared" ref="B634:G634" si="24">SUM(B587:B614,B623:B633)</f>
        <v>17039</v>
      </c>
      <c r="C634" s="16">
        <f t="shared" si="24"/>
        <v>625812</v>
      </c>
      <c r="D634" s="16">
        <f t="shared" si="24"/>
        <v>643553</v>
      </c>
      <c r="E634" s="16">
        <f t="shared" si="24"/>
        <v>33920</v>
      </c>
      <c r="F634" s="16">
        <f t="shared" si="24"/>
        <v>2250857</v>
      </c>
      <c r="G634" s="16">
        <f t="shared" si="24"/>
        <v>2572219</v>
      </c>
    </row>
    <row r="635" spans="1:7" ht="20.100000000000001" customHeight="1">
      <c r="A635" s="3"/>
      <c r="B635" s="4"/>
      <c r="C635" s="4"/>
      <c r="D635" s="4"/>
      <c r="E635" s="4"/>
      <c r="F635" s="4"/>
      <c r="G635" s="4"/>
    </row>
    <row r="636" spans="1:7" ht="20.100000000000001" customHeight="1">
      <c r="A636" s="24" t="s">
        <v>48</v>
      </c>
      <c r="F636" s="5"/>
    </row>
    <row r="637" spans="1:7" ht="20.100000000000001" customHeight="1">
      <c r="A637" s="1"/>
      <c r="F637" s="5"/>
    </row>
    <row r="638" spans="1:7" ht="20.100000000000001" customHeight="1">
      <c r="A638" s="19" t="s">
        <v>87</v>
      </c>
      <c r="B638" s="22">
        <v>15945</v>
      </c>
      <c r="C638" s="22">
        <v>504749</v>
      </c>
      <c r="D638" s="22">
        <v>518252</v>
      </c>
      <c r="E638" s="22">
        <v>30627</v>
      </c>
      <c r="F638" s="22">
        <v>2067575</v>
      </c>
      <c r="G638" s="22">
        <v>2338408</v>
      </c>
    </row>
    <row r="639" spans="1:7" ht="20.100000000000001" customHeight="1">
      <c r="A639" s="19" t="s">
        <v>99</v>
      </c>
      <c r="B639" s="22">
        <f t="shared" ref="B639:G639" si="25">SUM(B634)</f>
        <v>17039</v>
      </c>
      <c r="C639" s="22">
        <f t="shared" si="25"/>
        <v>625812</v>
      </c>
      <c r="D639" s="22">
        <f t="shared" si="25"/>
        <v>643553</v>
      </c>
      <c r="E639" s="22">
        <f t="shared" si="25"/>
        <v>33920</v>
      </c>
      <c r="F639" s="22">
        <f t="shared" si="25"/>
        <v>2250857</v>
      </c>
      <c r="G639" s="22">
        <f t="shared" si="25"/>
        <v>2572219</v>
      </c>
    </row>
    <row r="640" spans="1:7" ht="20.100000000000001" customHeight="1">
      <c r="A640" s="19" t="s">
        <v>49</v>
      </c>
      <c r="B640" s="25">
        <f t="shared" ref="B640:G640" si="26">SUM((B639-B638)/B638*100)</f>
        <v>6.8610849796174351</v>
      </c>
      <c r="C640" s="25">
        <f t="shared" si="26"/>
        <v>23.984792441391662</v>
      </c>
      <c r="D640" s="25">
        <f t="shared" si="26"/>
        <v>24.177620153901962</v>
      </c>
      <c r="E640" s="25">
        <f t="shared" si="26"/>
        <v>10.751950893002906</v>
      </c>
      <c r="F640" s="25">
        <f t="shared" si="26"/>
        <v>8.8645877416780525</v>
      </c>
      <c r="G640" s="25">
        <f t="shared" si="26"/>
        <v>9.9987256287183417</v>
      </c>
    </row>
    <row r="641" spans="1:7" ht="20.100000000000001" customHeight="1"/>
    <row r="642" spans="1:7" ht="12.75" customHeight="1">
      <c r="A642" s="49"/>
      <c r="B642" s="49"/>
      <c r="C642" s="49"/>
      <c r="D642" s="49"/>
      <c r="E642" s="49"/>
      <c r="F642" s="49"/>
      <c r="G642" s="49"/>
    </row>
    <row r="643" spans="1:7" ht="20.100000000000001" customHeight="1"/>
    <row r="644" spans="1:7" ht="20.100000000000001" customHeight="1"/>
    <row r="645" spans="1:7" ht="20.100000000000001" customHeight="1"/>
    <row r="646" spans="1:7" ht="20.100000000000001" customHeight="1"/>
    <row r="647" spans="1:7" ht="20.100000000000001" customHeight="1"/>
    <row r="648" spans="1:7" ht="20.100000000000001" customHeight="1"/>
    <row r="649" spans="1:7" ht="20.100000000000001" customHeight="1"/>
    <row r="650" spans="1:7" ht="20.100000000000001" customHeight="1"/>
    <row r="651" spans="1:7" ht="20.100000000000001" customHeight="1">
      <c r="A651" s="91" t="s">
        <v>0</v>
      </c>
      <c r="B651" s="92"/>
      <c r="C651" s="92"/>
      <c r="D651" s="92"/>
      <c r="E651" s="92"/>
      <c r="F651" s="92"/>
      <c r="G651" s="93"/>
    </row>
    <row r="652" spans="1:7" ht="20.100000000000001" customHeight="1">
      <c r="A652" s="7" t="s">
        <v>1</v>
      </c>
      <c r="B652" s="8"/>
      <c r="C652" s="8"/>
      <c r="D652" s="8"/>
      <c r="E652" s="99" t="s">
        <v>66</v>
      </c>
      <c r="F652" s="101"/>
      <c r="G652" s="47">
        <v>2014</v>
      </c>
    </row>
    <row r="653" spans="1:7" ht="20.100000000000001" customHeight="1">
      <c r="A653" s="97" t="s">
        <v>2</v>
      </c>
      <c r="B653" s="97"/>
      <c r="C653" s="97"/>
      <c r="D653" s="8"/>
      <c r="E653" s="8"/>
      <c r="F653" s="8"/>
      <c r="G653" s="8"/>
    </row>
    <row r="654" spans="1:7" ht="20.100000000000001" customHeight="1">
      <c r="A654" s="8"/>
      <c r="B654" s="9" t="s">
        <v>54</v>
      </c>
      <c r="C654" s="10"/>
      <c r="D654" s="10"/>
      <c r="E654" s="10"/>
      <c r="F654" s="10"/>
      <c r="G654" s="10"/>
    </row>
    <row r="655" spans="1:7" ht="20.100000000000001" customHeight="1">
      <c r="A655" s="8"/>
      <c r="B655" s="11" t="s">
        <v>3</v>
      </c>
      <c r="C655" s="12"/>
      <c r="D655" s="12"/>
      <c r="E655" s="93" t="s">
        <v>50</v>
      </c>
      <c r="F655" s="98"/>
      <c r="G655" s="98"/>
    </row>
    <row r="656" spans="1:7" ht="20.100000000000001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20.100000000000001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20.100000000000001" customHeight="1">
      <c r="A658" s="2" t="s">
        <v>11</v>
      </c>
      <c r="B658" s="16">
        <v>0</v>
      </c>
      <c r="C658" s="16">
        <v>0</v>
      </c>
      <c r="D658" s="16">
        <v>0</v>
      </c>
      <c r="E658" s="16">
        <v>58</v>
      </c>
      <c r="F658" s="16">
        <v>2856</v>
      </c>
      <c r="G658" s="16">
        <v>3998</v>
      </c>
    </row>
    <row r="659" spans="1:7" ht="20.100000000000001" customHeight="1">
      <c r="A659" s="2" t="s">
        <v>69</v>
      </c>
      <c r="B659" s="16">
        <v>106</v>
      </c>
      <c r="C659" s="16">
        <v>127</v>
      </c>
      <c r="D659" s="16">
        <v>214</v>
      </c>
      <c r="E659" s="16">
        <v>140</v>
      </c>
      <c r="F659" s="16">
        <v>6101</v>
      </c>
      <c r="G659" s="16">
        <v>11137</v>
      </c>
    </row>
    <row r="660" spans="1:7" ht="20.100000000000001" customHeight="1">
      <c r="A660" s="17" t="s">
        <v>12</v>
      </c>
      <c r="B660" s="18">
        <v>232</v>
      </c>
      <c r="C660" s="16">
        <v>6784</v>
      </c>
      <c r="D660" s="16">
        <v>6882</v>
      </c>
      <c r="E660" s="16">
        <v>0</v>
      </c>
      <c r="F660" s="16">
        <v>0</v>
      </c>
      <c r="G660" s="16">
        <v>0</v>
      </c>
    </row>
    <row r="661" spans="1:7" ht="20.100000000000001" customHeight="1">
      <c r="A661" s="2" t="s">
        <v>13</v>
      </c>
      <c r="B661" s="16">
        <v>76</v>
      </c>
      <c r="C661" s="16">
        <v>351</v>
      </c>
      <c r="D661" s="16">
        <v>583</v>
      </c>
      <c r="E661" s="16">
        <v>0</v>
      </c>
      <c r="F661" s="16">
        <v>0</v>
      </c>
      <c r="G661" s="16">
        <v>0</v>
      </c>
    </row>
    <row r="662" spans="1:7" ht="20.100000000000001" customHeight="1">
      <c r="A662" s="2" t="s">
        <v>14</v>
      </c>
      <c r="B662" s="16">
        <v>0</v>
      </c>
      <c r="C662" s="16">
        <v>0</v>
      </c>
      <c r="D662" s="16">
        <v>0</v>
      </c>
      <c r="E662" s="16">
        <v>20</v>
      </c>
      <c r="F662" s="16">
        <v>101</v>
      </c>
      <c r="G662" s="16">
        <v>584</v>
      </c>
    </row>
    <row r="663" spans="1:7" ht="20.100000000000001" customHeight="1">
      <c r="A663" s="2" t="s">
        <v>15</v>
      </c>
      <c r="B663" s="16">
        <v>122</v>
      </c>
      <c r="C663" s="16">
        <v>1347</v>
      </c>
      <c r="D663" s="16">
        <v>1838</v>
      </c>
      <c r="E663" s="16">
        <v>326</v>
      </c>
      <c r="F663" s="16">
        <v>13054</v>
      </c>
      <c r="G663" s="16">
        <v>26907</v>
      </c>
    </row>
    <row r="664" spans="1:7" ht="20.100000000000001" customHeight="1">
      <c r="A664" s="2" t="s">
        <v>16</v>
      </c>
      <c r="B664" s="16">
        <v>925</v>
      </c>
      <c r="C664" s="16">
        <v>35032</v>
      </c>
      <c r="D664" s="16">
        <v>46885</v>
      </c>
      <c r="E664" s="16">
        <v>3497</v>
      </c>
      <c r="F664" s="16">
        <v>202633</v>
      </c>
      <c r="G664" s="16">
        <v>290661</v>
      </c>
    </row>
    <row r="665" spans="1:7" ht="20.100000000000001" customHeight="1">
      <c r="A665" s="2" t="s">
        <v>17</v>
      </c>
      <c r="B665" s="16">
        <v>1792</v>
      </c>
      <c r="C665" s="16">
        <v>84496</v>
      </c>
      <c r="D665" s="16">
        <v>89794</v>
      </c>
      <c r="E665" s="16">
        <v>2386</v>
      </c>
      <c r="F665" s="16">
        <v>123164</v>
      </c>
      <c r="G665" s="16">
        <v>146496</v>
      </c>
    </row>
    <row r="666" spans="1:7" ht="20.100000000000001" customHeight="1">
      <c r="A666" s="2" t="s">
        <v>18</v>
      </c>
      <c r="B666" s="16">
        <v>144</v>
      </c>
      <c r="C666" s="16">
        <v>1212</v>
      </c>
      <c r="D666" s="16">
        <v>1823</v>
      </c>
      <c r="E666" s="16">
        <v>0</v>
      </c>
      <c r="F666" s="16">
        <v>0</v>
      </c>
      <c r="G666" s="16">
        <v>0</v>
      </c>
    </row>
    <row r="667" spans="1:7" ht="20.100000000000001" customHeight="1">
      <c r="A667" s="2" t="s">
        <v>19</v>
      </c>
      <c r="B667" s="16">
        <v>108</v>
      </c>
      <c r="C667" s="16">
        <v>3384</v>
      </c>
      <c r="D667" s="16">
        <v>3639</v>
      </c>
      <c r="E667" s="16">
        <v>0</v>
      </c>
      <c r="F667" s="16">
        <v>0</v>
      </c>
      <c r="G667" s="16">
        <v>0</v>
      </c>
    </row>
    <row r="668" spans="1:7" ht="20.100000000000001" customHeight="1">
      <c r="A668" s="2" t="s">
        <v>20</v>
      </c>
      <c r="B668" s="16">
        <v>152</v>
      </c>
      <c r="C668" s="16">
        <v>2975</v>
      </c>
      <c r="D668" s="16">
        <v>3187</v>
      </c>
      <c r="E668" s="16">
        <v>68</v>
      </c>
      <c r="F668" s="16">
        <v>2116</v>
      </c>
      <c r="G668" s="16">
        <v>4554</v>
      </c>
    </row>
    <row r="669" spans="1:7" ht="20.100000000000001" customHeight="1">
      <c r="A669" s="2" t="s">
        <v>21</v>
      </c>
      <c r="B669" s="16">
        <v>70</v>
      </c>
      <c r="C669" s="16">
        <v>645</v>
      </c>
      <c r="D669" s="16">
        <v>696</v>
      </c>
      <c r="E669" s="16">
        <v>288</v>
      </c>
      <c r="F669" s="16">
        <v>12032</v>
      </c>
      <c r="G669" s="16">
        <v>15062</v>
      </c>
    </row>
    <row r="670" spans="1:7" ht="20.100000000000001" customHeight="1">
      <c r="A670" s="2" t="s">
        <v>70</v>
      </c>
      <c r="B670" s="16">
        <v>132</v>
      </c>
      <c r="C670" s="16">
        <v>997</v>
      </c>
      <c r="D670" s="16">
        <v>1347</v>
      </c>
      <c r="E670" s="16">
        <v>0</v>
      </c>
      <c r="F670" s="16">
        <v>0</v>
      </c>
      <c r="G670" s="16">
        <v>0</v>
      </c>
    </row>
    <row r="671" spans="1:7" ht="20.100000000000001" customHeight="1">
      <c r="A671" s="2" t="s">
        <v>22</v>
      </c>
      <c r="B671" s="16">
        <v>258</v>
      </c>
      <c r="C671" s="16">
        <v>1861</v>
      </c>
      <c r="D671" s="16">
        <v>2535</v>
      </c>
      <c r="E671" s="16">
        <v>46</v>
      </c>
      <c r="F671" s="16">
        <v>961</v>
      </c>
      <c r="G671" s="16">
        <v>3333</v>
      </c>
    </row>
    <row r="672" spans="1:7" ht="20.100000000000001" customHeight="1">
      <c r="A672" s="2" t="s">
        <v>52</v>
      </c>
      <c r="B672" s="16">
        <v>116</v>
      </c>
      <c r="C672" s="16">
        <v>139</v>
      </c>
      <c r="D672" s="16">
        <v>162</v>
      </c>
      <c r="E672" s="16">
        <v>0</v>
      </c>
      <c r="F672" s="16">
        <v>0</v>
      </c>
      <c r="G672" s="16">
        <v>0</v>
      </c>
    </row>
    <row r="673" spans="1:7" ht="20.100000000000001" customHeight="1">
      <c r="A673" s="2" t="s">
        <v>23</v>
      </c>
      <c r="B673" s="16">
        <v>56</v>
      </c>
      <c r="C673" s="16">
        <v>257</v>
      </c>
      <c r="D673" s="16">
        <v>337</v>
      </c>
      <c r="E673" s="16">
        <v>0</v>
      </c>
      <c r="F673" s="16">
        <v>0</v>
      </c>
      <c r="G673" s="16">
        <v>0</v>
      </c>
    </row>
    <row r="674" spans="1:7" ht="20.100000000000001" customHeight="1">
      <c r="A674" s="2" t="s">
        <v>24</v>
      </c>
      <c r="B674" s="16">
        <v>56</v>
      </c>
      <c r="C674" s="16">
        <v>142</v>
      </c>
      <c r="D674" s="16">
        <v>183</v>
      </c>
      <c r="E674" s="16">
        <v>0</v>
      </c>
      <c r="F674" s="16">
        <v>0</v>
      </c>
      <c r="G674" s="16">
        <v>0</v>
      </c>
    </row>
    <row r="675" spans="1:7" ht="20.100000000000001" customHeight="1">
      <c r="A675" s="2" t="s">
        <v>25</v>
      </c>
      <c r="B675" s="16">
        <v>359</v>
      </c>
      <c r="C675" s="16">
        <v>9264</v>
      </c>
      <c r="D675" s="16">
        <v>10898</v>
      </c>
      <c r="E675" s="16">
        <v>1057</v>
      </c>
      <c r="F675" s="16">
        <v>55354</v>
      </c>
      <c r="G675" s="16">
        <v>86676</v>
      </c>
    </row>
    <row r="676" spans="1:7" ht="20.100000000000001" customHeight="1">
      <c r="A676" s="2" t="s">
        <v>26</v>
      </c>
      <c r="B676" s="16">
        <v>113</v>
      </c>
      <c r="C676" s="16">
        <v>1359</v>
      </c>
      <c r="D676" s="16">
        <v>1938</v>
      </c>
      <c r="E676" s="16">
        <v>133</v>
      </c>
      <c r="F676" s="16">
        <v>4473</v>
      </c>
      <c r="G676" s="16">
        <v>9570</v>
      </c>
    </row>
    <row r="677" spans="1:7" ht="20.100000000000001" customHeight="1">
      <c r="A677" s="2" t="s">
        <v>27</v>
      </c>
      <c r="B677" s="16">
        <v>32</v>
      </c>
      <c r="C677" s="16">
        <v>82</v>
      </c>
      <c r="D677" s="16">
        <v>148</v>
      </c>
      <c r="E677" s="16">
        <v>0</v>
      </c>
      <c r="F677" s="16">
        <v>0</v>
      </c>
      <c r="G677" s="16">
        <v>0</v>
      </c>
    </row>
    <row r="678" spans="1:7" ht="20.100000000000001" customHeight="1">
      <c r="A678" s="2" t="s">
        <v>28</v>
      </c>
      <c r="B678" s="16">
        <v>102</v>
      </c>
      <c r="C678" s="16">
        <v>797</v>
      </c>
      <c r="D678" s="16">
        <v>1052</v>
      </c>
      <c r="E678" s="16">
        <v>10</v>
      </c>
      <c r="F678" s="16">
        <v>385</v>
      </c>
      <c r="G678" s="16">
        <v>305</v>
      </c>
    </row>
    <row r="679" spans="1:7" ht="20.100000000000001" customHeight="1">
      <c r="A679" s="2" t="s">
        <v>29</v>
      </c>
      <c r="B679" s="16">
        <v>323</v>
      </c>
      <c r="C679" s="16">
        <v>6757</v>
      </c>
      <c r="D679" s="16">
        <v>8972</v>
      </c>
      <c r="E679" s="16">
        <v>1291</v>
      </c>
      <c r="F679" s="16">
        <v>67466</v>
      </c>
      <c r="G679" s="16">
        <v>108139</v>
      </c>
    </row>
    <row r="680" spans="1:7" ht="20.100000000000001" customHeight="1">
      <c r="A680" s="2" t="s">
        <v>30</v>
      </c>
      <c r="B680" s="16">
        <v>150</v>
      </c>
      <c r="C680" s="16">
        <v>1079</v>
      </c>
      <c r="D680" s="16">
        <v>1429</v>
      </c>
      <c r="E680" s="16">
        <v>0</v>
      </c>
      <c r="F680" s="16">
        <v>0</v>
      </c>
      <c r="G680" s="16">
        <v>0</v>
      </c>
    </row>
    <row r="681" spans="1:7" ht="20.100000000000001" customHeight="1">
      <c r="A681" s="2" t="s">
        <v>31</v>
      </c>
      <c r="B681" s="16">
        <v>261</v>
      </c>
      <c r="C681" s="16">
        <v>2328</v>
      </c>
      <c r="D681" s="16">
        <v>2762</v>
      </c>
      <c r="E681" s="16">
        <v>5</v>
      </c>
      <c r="F681" s="16">
        <v>125</v>
      </c>
      <c r="G681" s="16">
        <v>434</v>
      </c>
    </row>
    <row r="682" spans="1:7" ht="20.100000000000001" customHeight="1">
      <c r="A682" s="2" t="s">
        <v>32</v>
      </c>
      <c r="B682" s="16">
        <v>98</v>
      </c>
      <c r="C682" s="16">
        <v>1310</v>
      </c>
      <c r="D682" s="16">
        <v>1685</v>
      </c>
      <c r="E682" s="16">
        <v>0</v>
      </c>
      <c r="F682" s="16">
        <v>0</v>
      </c>
      <c r="G682" s="16">
        <v>0</v>
      </c>
    </row>
    <row r="683" spans="1:7" ht="20.100000000000001" customHeight="1">
      <c r="A683" s="2" t="s">
        <v>33</v>
      </c>
      <c r="B683" s="16">
        <v>262</v>
      </c>
      <c r="C683" s="16">
        <v>7726</v>
      </c>
      <c r="D683" s="16">
        <v>11024</v>
      </c>
      <c r="E683" s="16">
        <v>136</v>
      </c>
      <c r="F683" s="16">
        <v>5151</v>
      </c>
      <c r="G683" s="16">
        <v>8342</v>
      </c>
    </row>
    <row r="684" spans="1:7" ht="20.100000000000001" customHeight="1">
      <c r="A684" s="2" t="s">
        <v>34</v>
      </c>
      <c r="B684" s="16">
        <v>401</v>
      </c>
      <c r="C684" s="16">
        <v>11800</v>
      </c>
      <c r="D684" s="16">
        <v>13736</v>
      </c>
      <c r="E684" s="16">
        <v>67</v>
      </c>
      <c r="F684" s="16">
        <v>1746</v>
      </c>
      <c r="G684" s="16">
        <v>4672</v>
      </c>
    </row>
    <row r="685" spans="1:7" ht="20.100000000000001" customHeight="1">
      <c r="A685" s="2" t="s">
        <v>35</v>
      </c>
      <c r="B685" s="16">
        <v>74</v>
      </c>
      <c r="C685" s="16">
        <v>962</v>
      </c>
      <c r="D685" s="16">
        <v>1284</v>
      </c>
      <c r="E685" s="16">
        <v>2</v>
      </c>
      <c r="F685" s="16">
        <v>0</v>
      </c>
      <c r="G685" s="16">
        <v>48</v>
      </c>
    </row>
    <row r="686" spans="1:7" ht="20.100000000000001" customHeight="1">
      <c r="A686" s="91" t="s">
        <v>0</v>
      </c>
      <c r="B686" s="92"/>
      <c r="C686" s="92"/>
      <c r="D686" s="92"/>
      <c r="E686" s="92"/>
      <c r="F686" s="92"/>
      <c r="G686" s="93"/>
    </row>
    <row r="687" spans="1:7" ht="20.100000000000001" customHeight="1">
      <c r="A687" s="7" t="s">
        <v>1</v>
      </c>
      <c r="B687" s="8"/>
      <c r="C687" s="8"/>
      <c r="D687" s="8"/>
      <c r="E687" s="99" t="s">
        <v>66</v>
      </c>
      <c r="F687" s="101"/>
      <c r="G687" s="47">
        <v>2014</v>
      </c>
    </row>
    <row r="688" spans="1:7" ht="20.100000000000001" customHeight="1">
      <c r="A688" s="98" t="s">
        <v>2</v>
      </c>
      <c r="B688" s="98"/>
      <c r="C688" s="8"/>
      <c r="D688" s="8"/>
      <c r="E688" s="8"/>
      <c r="F688" s="8"/>
      <c r="G688" s="8"/>
    </row>
    <row r="689" spans="1:7" ht="20.100000000000001" customHeight="1">
      <c r="A689" s="8"/>
      <c r="B689" s="9" t="s">
        <v>54</v>
      </c>
      <c r="C689" s="10"/>
      <c r="D689" s="10"/>
      <c r="E689" s="10"/>
      <c r="F689" s="10"/>
      <c r="G689" s="10"/>
    </row>
    <row r="690" spans="1:7" ht="20.100000000000001" customHeight="1">
      <c r="A690" s="8"/>
      <c r="B690" s="11"/>
      <c r="C690" s="11"/>
      <c r="D690" s="11"/>
      <c r="E690" s="11"/>
      <c r="F690" s="11"/>
      <c r="G690" s="11"/>
    </row>
    <row r="691" spans="1:7" ht="20.100000000000001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20.100000000000001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20.100000000000001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20.100000000000001" customHeight="1">
      <c r="A694" s="2" t="s">
        <v>36</v>
      </c>
      <c r="B694" s="16">
        <v>214</v>
      </c>
      <c r="C694" s="16">
        <v>1829</v>
      </c>
      <c r="D694" s="16">
        <v>1560</v>
      </c>
      <c r="E694" s="16">
        <v>0</v>
      </c>
      <c r="F694" s="16">
        <v>0</v>
      </c>
      <c r="G694" s="16">
        <v>0</v>
      </c>
    </row>
    <row r="695" spans="1:7" ht="20.100000000000001" customHeight="1">
      <c r="A695" s="2" t="s">
        <v>37</v>
      </c>
      <c r="B695" s="16">
        <v>936</v>
      </c>
      <c r="C695" s="16">
        <v>28059</v>
      </c>
      <c r="D695" s="16">
        <v>34424</v>
      </c>
      <c r="E695" s="16">
        <v>2368</v>
      </c>
      <c r="F695" s="16">
        <v>137703</v>
      </c>
      <c r="G695" s="16">
        <v>208910</v>
      </c>
    </row>
    <row r="696" spans="1:7" ht="20.100000000000001" customHeight="1">
      <c r="A696" s="2" t="s">
        <v>38</v>
      </c>
      <c r="B696" s="16">
        <v>268</v>
      </c>
      <c r="C696" s="16">
        <v>5045</v>
      </c>
      <c r="D696" s="16">
        <v>6753</v>
      </c>
      <c r="E696" s="16">
        <v>82</v>
      </c>
      <c r="F696" s="16">
        <v>1541</v>
      </c>
      <c r="G696" s="16">
        <v>6216</v>
      </c>
    </row>
    <row r="697" spans="1:7" ht="20.100000000000001" customHeight="1">
      <c r="A697" s="2" t="s">
        <v>39</v>
      </c>
      <c r="B697" s="16">
        <v>520</v>
      </c>
      <c r="C697" s="16">
        <v>24623</v>
      </c>
      <c r="D697" s="16">
        <v>34823</v>
      </c>
      <c r="E697" s="16">
        <v>268</v>
      </c>
      <c r="F697" s="16">
        <v>12123</v>
      </c>
      <c r="G697" s="16">
        <v>19370</v>
      </c>
    </row>
    <row r="698" spans="1:7" ht="20.100000000000001" customHeight="1">
      <c r="A698" s="2" t="s">
        <v>40</v>
      </c>
      <c r="B698" s="16">
        <v>186</v>
      </c>
      <c r="C698" s="16">
        <v>985</v>
      </c>
      <c r="D698" s="16">
        <v>1177</v>
      </c>
      <c r="E698" s="16">
        <v>0</v>
      </c>
      <c r="F698" s="16">
        <v>0</v>
      </c>
      <c r="G698" s="16">
        <v>0</v>
      </c>
    </row>
    <row r="699" spans="1:7" ht="20.100000000000001" customHeight="1">
      <c r="A699" s="2" t="s">
        <v>41</v>
      </c>
      <c r="B699" s="16">
        <v>54</v>
      </c>
      <c r="C699" s="16">
        <v>681</v>
      </c>
      <c r="D699" s="16">
        <v>1021</v>
      </c>
      <c r="E699" s="16">
        <v>38</v>
      </c>
      <c r="F699" s="16">
        <v>209</v>
      </c>
      <c r="G699" s="16">
        <v>2599</v>
      </c>
    </row>
    <row r="700" spans="1:7" ht="20.100000000000001" customHeight="1">
      <c r="A700" s="2" t="s">
        <v>42</v>
      </c>
      <c r="B700" s="16">
        <v>51</v>
      </c>
      <c r="C700" s="16">
        <v>230</v>
      </c>
      <c r="D700" s="16">
        <v>296</v>
      </c>
      <c r="E700" s="16">
        <v>1</v>
      </c>
      <c r="F700" s="16">
        <v>0</v>
      </c>
      <c r="G700" s="16">
        <v>2</v>
      </c>
    </row>
    <row r="701" spans="1:7" ht="20.100000000000001" customHeight="1">
      <c r="A701" s="2" t="s">
        <v>43</v>
      </c>
      <c r="B701" s="16">
        <v>54</v>
      </c>
      <c r="C701" s="16">
        <v>522</v>
      </c>
      <c r="D701" s="16">
        <v>777</v>
      </c>
      <c r="E701" s="16">
        <v>0</v>
      </c>
      <c r="F701" s="16">
        <v>0</v>
      </c>
      <c r="G701" s="16">
        <v>0</v>
      </c>
    </row>
    <row r="702" spans="1:7" ht="20.100000000000001" customHeight="1">
      <c r="A702" s="2" t="s">
        <v>44</v>
      </c>
      <c r="B702" s="16">
        <v>471</v>
      </c>
      <c r="C702" s="16">
        <v>25194</v>
      </c>
      <c r="D702" s="16">
        <v>28599</v>
      </c>
      <c r="E702" s="16">
        <v>1195</v>
      </c>
      <c r="F702" s="16">
        <v>69465</v>
      </c>
      <c r="G702" s="16">
        <v>104716</v>
      </c>
    </row>
    <row r="703" spans="1:7" ht="20.100000000000001" customHeight="1">
      <c r="A703" s="2" t="s">
        <v>45</v>
      </c>
      <c r="B703" s="16">
        <v>271</v>
      </c>
      <c r="C703" s="16">
        <v>5584</v>
      </c>
      <c r="D703" s="16">
        <v>6482</v>
      </c>
      <c r="E703" s="16">
        <v>11</v>
      </c>
      <c r="F703" s="16">
        <v>68</v>
      </c>
      <c r="G703" s="16">
        <v>406</v>
      </c>
    </row>
    <row r="704" spans="1:7" ht="20.100000000000001" customHeight="1">
      <c r="A704" s="2" t="s">
        <v>46</v>
      </c>
      <c r="B704" s="16">
        <v>5818</v>
      </c>
      <c r="C704" s="16">
        <v>266424</v>
      </c>
      <c r="D704" s="16">
        <v>228370</v>
      </c>
      <c r="E704" s="16">
        <v>7507</v>
      </c>
      <c r="F704" s="16">
        <v>422763</v>
      </c>
      <c r="G704" s="16">
        <v>510486</v>
      </c>
    </row>
    <row r="705" spans="1:7" ht="20.100000000000001" customHeight="1">
      <c r="A705" s="2" t="s">
        <v>47</v>
      </c>
      <c r="B705" s="16">
        <f t="shared" ref="B705:G705" si="27">SUM(B658:B685,B694:B704)</f>
        <v>15363</v>
      </c>
      <c r="C705" s="16">
        <f t="shared" si="27"/>
        <v>542389</v>
      </c>
      <c r="D705" s="16">
        <f t="shared" si="27"/>
        <v>559315</v>
      </c>
      <c r="E705" s="16">
        <f t="shared" si="27"/>
        <v>21000</v>
      </c>
      <c r="F705" s="16">
        <f t="shared" si="27"/>
        <v>1141590</v>
      </c>
      <c r="G705" s="16">
        <f t="shared" si="27"/>
        <v>1573623</v>
      </c>
    </row>
    <row r="706" spans="1:7" ht="20.100000000000001" customHeight="1">
      <c r="A706" s="3"/>
      <c r="B706" s="4"/>
      <c r="C706" s="4"/>
      <c r="D706" s="4"/>
      <c r="E706" s="4"/>
      <c r="F706" s="4"/>
      <c r="G706" s="4"/>
    </row>
    <row r="707" spans="1:7" ht="20.100000000000001" customHeight="1">
      <c r="A707" s="24" t="s">
        <v>48</v>
      </c>
      <c r="F707" s="5"/>
    </row>
    <row r="708" spans="1:7" ht="20.100000000000001" customHeight="1">
      <c r="A708" s="1"/>
      <c r="F708" s="5"/>
    </row>
    <row r="709" spans="1:7" ht="20.100000000000001" customHeight="1">
      <c r="A709" s="19" t="s">
        <v>88</v>
      </c>
      <c r="B709" s="16">
        <v>14030</v>
      </c>
      <c r="C709" s="16">
        <v>417935</v>
      </c>
      <c r="D709" s="16">
        <v>429329</v>
      </c>
      <c r="E709" s="16">
        <v>18036</v>
      </c>
      <c r="F709" s="16">
        <v>948299</v>
      </c>
      <c r="G709" s="16">
        <v>1370726</v>
      </c>
    </row>
    <row r="710" spans="1:7" ht="20.100000000000001" customHeight="1">
      <c r="A710" s="19" t="s">
        <v>100</v>
      </c>
      <c r="B710" s="22">
        <f t="shared" ref="B710:G710" si="28">SUM(B705)</f>
        <v>15363</v>
      </c>
      <c r="C710" s="22">
        <f t="shared" si="28"/>
        <v>542389</v>
      </c>
      <c r="D710" s="22">
        <f t="shared" si="28"/>
        <v>559315</v>
      </c>
      <c r="E710" s="22">
        <f t="shared" si="28"/>
        <v>21000</v>
      </c>
      <c r="F710" s="22">
        <f t="shared" si="28"/>
        <v>1141590</v>
      </c>
      <c r="G710" s="22">
        <f t="shared" si="28"/>
        <v>1573623</v>
      </c>
    </row>
    <row r="711" spans="1:7" ht="20.100000000000001" customHeight="1">
      <c r="A711" s="19" t="s">
        <v>49</v>
      </c>
      <c r="B711" s="25">
        <f t="shared" ref="B711:G711" si="29">SUM((B710-B709)/B709*100)</f>
        <v>9.5010691375623662</v>
      </c>
      <c r="C711" s="25">
        <f t="shared" si="29"/>
        <v>29.778314809719213</v>
      </c>
      <c r="D711" s="25">
        <f t="shared" si="29"/>
        <v>30.276547822299449</v>
      </c>
      <c r="E711" s="25">
        <f t="shared" si="29"/>
        <v>16.433799068529609</v>
      </c>
      <c r="F711" s="25">
        <f t="shared" si="29"/>
        <v>20.382917202274811</v>
      </c>
      <c r="G711" s="25">
        <f t="shared" si="29"/>
        <v>14.802155937802302</v>
      </c>
    </row>
    <row r="713" spans="1:7" ht="12.75" customHeight="1">
      <c r="A713" s="49"/>
      <c r="B713" s="49"/>
      <c r="C713" s="49"/>
      <c r="D713" s="49"/>
      <c r="E713" s="49"/>
      <c r="F713" s="49"/>
      <c r="G713" s="49"/>
    </row>
    <row r="714" spans="1:7" ht="20.100000000000001" customHeight="1"/>
    <row r="715" spans="1:7" ht="20.100000000000001" customHeight="1"/>
    <row r="716" spans="1:7" ht="20.100000000000001" customHeight="1"/>
    <row r="717" spans="1:7" ht="20.100000000000001" customHeight="1"/>
    <row r="718" spans="1:7" ht="20.100000000000001" customHeight="1"/>
    <row r="719" spans="1:7" ht="20.100000000000001" customHeight="1"/>
    <row r="720" spans="1:7" ht="20.100000000000001" customHeight="1"/>
    <row r="721" spans="1:7" ht="20.100000000000001" customHeight="1"/>
    <row r="722" spans="1:7" ht="20.100000000000001" customHeight="1">
      <c r="A722" s="91" t="s">
        <v>0</v>
      </c>
      <c r="B722" s="92"/>
      <c r="C722" s="92"/>
      <c r="D722" s="92"/>
      <c r="E722" s="92"/>
      <c r="F722" s="92"/>
      <c r="G722" s="93"/>
    </row>
    <row r="723" spans="1:7" ht="20.100000000000001" customHeight="1">
      <c r="A723" s="7" t="s">
        <v>1</v>
      </c>
      <c r="B723" s="8"/>
      <c r="C723" s="8"/>
      <c r="D723" s="8"/>
      <c r="E723" s="99" t="s">
        <v>67</v>
      </c>
      <c r="F723" s="101"/>
      <c r="G723" s="47">
        <v>2014</v>
      </c>
    </row>
    <row r="724" spans="1:7" ht="20.100000000000001" customHeight="1">
      <c r="A724" s="97" t="s">
        <v>2</v>
      </c>
      <c r="B724" s="97"/>
      <c r="C724" s="97"/>
      <c r="D724" s="8"/>
      <c r="E724" s="8"/>
      <c r="F724" s="8"/>
      <c r="G724" s="8"/>
    </row>
    <row r="725" spans="1:7" ht="20.100000000000001" customHeight="1">
      <c r="A725" s="8"/>
      <c r="B725" s="9" t="s">
        <v>54</v>
      </c>
      <c r="C725" s="10"/>
      <c r="D725" s="10"/>
      <c r="E725" s="10"/>
      <c r="F725" s="10"/>
      <c r="G725" s="10"/>
    </row>
    <row r="726" spans="1:7" ht="20.100000000000001" customHeight="1">
      <c r="A726" s="8"/>
      <c r="B726" s="11" t="s">
        <v>3</v>
      </c>
      <c r="C726" s="12"/>
      <c r="D726" s="12"/>
      <c r="E726" s="93" t="s">
        <v>50</v>
      </c>
      <c r="F726" s="98"/>
      <c r="G726" s="98"/>
    </row>
    <row r="727" spans="1:7" ht="20.100000000000001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20.100000000000001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20.100000000000001" customHeight="1">
      <c r="A729" s="2" t="s">
        <v>11</v>
      </c>
      <c r="B729" s="16">
        <v>5</v>
      </c>
      <c r="C729" s="16">
        <v>0</v>
      </c>
      <c r="D729" s="16">
        <v>4</v>
      </c>
      <c r="E729" s="16">
        <v>3</v>
      </c>
      <c r="F729" s="16">
        <v>0</v>
      </c>
      <c r="G729" s="16">
        <v>3</v>
      </c>
    </row>
    <row r="730" spans="1:7" ht="20.100000000000001" customHeight="1">
      <c r="A730" s="2" t="s">
        <v>69</v>
      </c>
      <c r="B730" s="16">
        <v>66</v>
      </c>
      <c r="C730" s="16">
        <v>80</v>
      </c>
      <c r="D730" s="16">
        <v>80</v>
      </c>
      <c r="E730" s="16">
        <v>8</v>
      </c>
      <c r="F730" s="16">
        <v>5</v>
      </c>
      <c r="G730" s="16">
        <v>667</v>
      </c>
    </row>
    <row r="731" spans="1:7" ht="20.100000000000001" customHeight="1">
      <c r="A731" s="17" t="s">
        <v>12</v>
      </c>
      <c r="B731" s="18">
        <v>220</v>
      </c>
      <c r="C731" s="16">
        <v>5340</v>
      </c>
      <c r="D731" s="16">
        <v>5741</v>
      </c>
      <c r="E731" s="16">
        <v>0</v>
      </c>
      <c r="F731" s="16">
        <v>0</v>
      </c>
      <c r="G731" s="16">
        <v>0</v>
      </c>
    </row>
    <row r="732" spans="1:7" ht="20.100000000000001" customHeight="1">
      <c r="A732" s="2" t="s">
        <v>13</v>
      </c>
      <c r="B732" s="16">
        <v>46</v>
      </c>
      <c r="C732" s="16">
        <v>221</v>
      </c>
      <c r="D732" s="16">
        <v>261</v>
      </c>
      <c r="E732" s="16">
        <v>0</v>
      </c>
      <c r="F732" s="16">
        <v>0</v>
      </c>
      <c r="G732" s="16">
        <v>0</v>
      </c>
    </row>
    <row r="733" spans="1:7" ht="20.100000000000001" customHeight="1">
      <c r="A733" s="2" t="s">
        <v>14</v>
      </c>
      <c r="B733" s="16">
        <v>0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</row>
    <row r="734" spans="1:7" ht="20.100000000000001" customHeight="1">
      <c r="A734" s="2" t="s">
        <v>15</v>
      </c>
      <c r="B734" s="16">
        <v>72</v>
      </c>
      <c r="C734" s="16">
        <v>556</v>
      </c>
      <c r="D734" s="16">
        <v>661</v>
      </c>
      <c r="E734" s="16">
        <v>4</v>
      </c>
      <c r="F734" s="16">
        <v>56</v>
      </c>
      <c r="G734" s="16">
        <v>322</v>
      </c>
    </row>
    <row r="735" spans="1:7" ht="20.100000000000001" customHeight="1">
      <c r="A735" s="2" t="s">
        <v>16</v>
      </c>
      <c r="B735" s="16">
        <v>759</v>
      </c>
      <c r="C735" s="16">
        <v>32347</v>
      </c>
      <c r="D735" s="16">
        <v>37612</v>
      </c>
      <c r="E735" s="16">
        <v>253</v>
      </c>
      <c r="F735" s="16">
        <v>4228</v>
      </c>
      <c r="G735" s="16">
        <v>16916</v>
      </c>
    </row>
    <row r="736" spans="1:7" ht="20.100000000000001" customHeight="1">
      <c r="A736" s="2" t="s">
        <v>17</v>
      </c>
      <c r="B736" s="16">
        <v>1573</v>
      </c>
      <c r="C736" s="16">
        <v>80319</v>
      </c>
      <c r="D736" s="16">
        <v>89097</v>
      </c>
      <c r="E736" s="16">
        <v>1339</v>
      </c>
      <c r="F736" s="16">
        <v>72331</v>
      </c>
      <c r="G736" s="16">
        <v>77652</v>
      </c>
    </row>
    <row r="737" spans="1:8" ht="20.100000000000001" customHeight="1">
      <c r="A737" s="2" t="s">
        <v>18</v>
      </c>
      <c r="B737" s="16">
        <v>88</v>
      </c>
      <c r="C737" s="16">
        <v>698</v>
      </c>
      <c r="D737" s="16">
        <v>818</v>
      </c>
      <c r="E737" s="16">
        <v>0</v>
      </c>
      <c r="F737" s="16">
        <v>0</v>
      </c>
      <c r="G737" s="16">
        <v>0</v>
      </c>
    </row>
    <row r="738" spans="1:8" ht="20.100000000000001" customHeight="1">
      <c r="A738" s="2" t="s">
        <v>19</v>
      </c>
      <c r="B738" s="16">
        <v>102</v>
      </c>
      <c r="C738" s="16">
        <v>3228</v>
      </c>
      <c r="D738" s="16">
        <v>3309</v>
      </c>
      <c r="E738" s="16">
        <v>0</v>
      </c>
      <c r="F738" s="16">
        <v>0</v>
      </c>
      <c r="G738" s="16">
        <v>0</v>
      </c>
    </row>
    <row r="739" spans="1:8" ht="20.100000000000001" customHeight="1">
      <c r="A739" s="2" t="s">
        <v>20</v>
      </c>
      <c r="B739" s="16">
        <v>147</v>
      </c>
      <c r="C739" s="16">
        <v>2754</v>
      </c>
      <c r="D739" s="16">
        <v>3006</v>
      </c>
      <c r="E739" s="16">
        <v>3</v>
      </c>
      <c r="F739" s="16">
        <v>90</v>
      </c>
      <c r="G739" s="16">
        <v>138</v>
      </c>
    </row>
    <row r="740" spans="1:8" ht="20.100000000000001" customHeight="1">
      <c r="A740" s="2" t="s">
        <v>21</v>
      </c>
      <c r="B740" s="16">
        <v>39</v>
      </c>
      <c r="C740" s="16">
        <v>336</v>
      </c>
      <c r="D740" s="16">
        <v>336</v>
      </c>
      <c r="E740" s="16">
        <v>225</v>
      </c>
      <c r="F740" s="16">
        <v>9553</v>
      </c>
      <c r="G740" s="16">
        <v>10834</v>
      </c>
    </row>
    <row r="741" spans="1:8" ht="20.100000000000001" customHeight="1">
      <c r="A741" s="2" t="s">
        <v>70</v>
      </c>
      <c r="B741" s="16">
        <v>86</v>
      </c>
      <c r="C741" s="16">
        <v>749</v>
      </c>
      <c r="D741" s="16">
        <v>1010</v>
      </c>
      <c r="E741" s="16">
        <v>0</v>
      </c>
      <c r="F741" s="16">
        <v>0</v>
      </c>
      <c r="G741" s="16">
        <v>0</v>
      </c>
    </row>
    <row r="742" spans="1:8" ht="20.100000000000001" customHeight="1">
      <c r="A742" s="2" t="s">
        <v>22</v>
      </c>
      <c r="B742" s="16">
        <v>164</v>
      </c>
      <c r="C742" s="16">
        <v>1310</v>
      </c>
      <c r="D742" s="16">
        <v>1566</v>
      </c>
      <c r="E742" s="16">
        <v>0</v>
      </c>
      <c r="F742" s="16">
        <v>0</v>
      </c>
      <c r="G742" s="16">
        <v>0</v>
      </c>
    </row>
    <row r="743" spans="1:8" ht="20.100000000000001" customHeight="1">
      <c r="A743" s="2" t="s">
        <v>52</v>
      </c>
      <c r="B743" s="16">
        <v>68</v>
      </c>
      <c r="C743" s="16">
        <v>98</v>
      </c>
      <c r="D743" s="16">
        <v>138</v>
      </c>
      <c r="E743" s="16">
        <v>0</v>
      </c>
      <c r="F743" s="16">
        <v>0</v>
      </c>
      <c r="G743" s="16">
        <v>0</v>
      </c>
      <c r="H743" s="90"/>
    </row>
    <row r="744" spans="1:8" ht="20.100000000000001" customHeight="1">
      <c r="A744" s="2" t="s">
        <v>23</v>
      </c>
      <c r="B744" s="16">
        <v>34</v>
      </c>
      <c r="C744" s="16">
        <v>134</v>
      </c>
      <c r="D744" s="16">
        <v>138</v>
      </c>
      <c r="E744" s="16">
        <v>0</v>
      </c>
      <c r="F744" s="16">
        <v>0</v>
      </c>
      <c r="G744" s="16">
        <v>0</v>
      </c>
    </row>
    <row r="745" spans="1:8" ht="20.100000000000001" customHeight="1">
      <c r="A745" s="2" t="s">
        <v>24</v>
      </c>
      <c r="B745" s="16">
        <v>52</v>
      </c>
      <c r="C745" s="16">
        <v>144</v>
      </c>
      <c r="D745" s="16">
        <v>203</v>
      </c>
      <c r="E745" s="16">
        <v>0</v>
      </c>
      <c r="F745" s="16">
        <v>0</v>
      </c>
      <c r="G745" s="16">
        <v>0</v>
      </c>
    </row>
    <row r="746" spans="1:8" ht="20.100000000000001" customHeight="1">
      <c r="A746" s="2" t="s">
        <v>25</v>
      </c>
      <c r="B746" s="16">
        <v>238</v>
      </c>
      <c r="C746" s="16">
        <v>7261</v>
      </c>
      <c r="D746" s="16">
        <v>8115</v>
      </c>
      <c r="E746" s="16">
        <v>50</v>
      </c>
      <c r="F746" s="16">
        <v>659</v>
      </c>
      <c r="G746" s="16">
        <v>3042</v>
      </c>
    </row>
    <row r="747" spans="1:8" ht="20.100000000000001" customHeight="1">
      <c r="A747" s="2" t="s">
        <v>26</v>
      </c>
      <c r="B747" s="16">
        <v>70</v>
      </c>
      <c r="C747" s="16">
        <v>950</v>
      </c>
      <c r="D747" s="16">
        <v>1105</v>
      </c>
      <c r="E747" s="16">
        <v>6</v>
      </c>
      <c r="F747" s="16">
        <v>75</v>
      </c>
      <c r="G747" s="16">
        <v>538</v>
      </c>
    </row>
    <row r="748" spans="1:8" ht="20.100000000000001" customHeight="1">
      <c r="A748" s="2" t="s">
        <v>27</v>
      </c>
      <c r="B748" s="16">
        <v>22</v>
      </c>
      <c r="C748" s="16">
        <v>69</v>
      </c>
      <c r="D748" s="16">
        <v>78</v>
      </c>
      <c r="E748" s="16">
        <v>0</v>
      </c>
      <c r="F748" s="16">
        <v>0</v>
      </c>
      <c r="G748" s="16">
        <v>0</v>
      </c>
    </row>
    <row r="749" spans="1:8" ht="20.100000000000001" customHeight="1">
      <c r="A749" s="2" t="s">
        <v>28</v>
      </c>
      <c r="B749" s="16">
        <v>62</v>
      </c>
      <c r="C749" s="16">
        <v>521</v>
      </c>
      <c r="D749" s="16">
        <v>684</v>
      </c>
      <c r="E749" s="16">
        <v>0</v>
      </c>
      <c r="F749" s="16">
        <v>0</v>
      </c>
      <c r="G749" s="16">
        <v>0</v>
      </c>
    </row>
    <row r="750" spans="1:8" ht="20.100000000000001" customHeight="1">
      <c r="A750" s="2" t="s">
        <v>29</v>
      </c>
      <c r="B750" s="16">
        <v>252</v>
      </c>
      <c r="C750" s="16">
        <v>5037</v>
      </c>
      <c r="D750" s="16">
        <v>6702</v>
      </c>
      <c r="E750" s="16">
        <v>42</v>
      </c>
      <c r="F750" s="16">
        <v>433</v>
      </c>
      <c r="G750" s="16">
        <v>3458</v>
      </c>
    </row>
    <row r="751" spans="1:8" ht="20.100000000000001" customHeight="1">
      <c r="A751" s="2" t="s">
        <v>30</v>
      </c>
      <c r="B751" s="16">
        <v>86</v>
      </c>
      <c r="C751" s="16">
        <v>653</v>
      </c>
      <c r="D751" s="16">
        <v>823</v>
      </c>
      <c r="E751" s="16">
        <v>0</v>
      </c>
      <c r="F751" s="16">
        <v>0</v>
      </c>
      <c r="G751" s="16">
        <v>0</v>
      </c>
    </row>
    <row r="752" spans="1:8" ht="20.100000000000001" customHeight="1">
      <c r="A752" s="2" t="s">
        <v>31</v>
      </c>
      <c r="B752" s="16">
        <v>218</v>
      </c>
      <c r="C752" s="16">
        <v>1883</v>
      </c>
      <c r="D752" s="16">
        <v>2135</v>
      </c>
      <c r="E752" s="16">
        <v>0</v>
      </c>
      <c r="F752" s="16">
        <v>0</v>
      </c>
      <c r="G752" s="16">
        <v>0</v>
      </c>
    </row>
    <row r="753" spans="1:7" ht="20.100000000000001" customHeight="1">
      <c r="A753" s="2" t="s">
        <v>32</v>
      </c>
      <c r="B753" s="16">
        <v>60</v>
      </c>
      <c r="C753" s="16">
        <v>830</v>
      </c>
      <c r="D753" s="16">
        <v>917</v>
      </c>
      <c r="E753" s="16">
        <v>0</v>
      </c>
      <c r="F753" s="16">
        <v>0</v>
      </c>
      <c r="G753" s="16">
        <v>0</v>
      </c>
    </row>
    <row r="754" spans="1:7" ht="20.100000000000001" customHeight="1">
      <c r="A754" s="2" t="s">
        <v>33</v>
      </c>
      <c r="B754" s="16">
        <v>86</v>
      </c>
      <c r="C754" s="16">
        <v>2121</v>
      </c>
      <c r="D754" s="16">
        <v>2706</v>
      </c>
      <c r="E754" s="16">
        <v>2</v>
      </c>
      <c r="F754" s="16">
        <v>3</v>
      </c>
      <c r="G754" s="16">
        <v>151</v>
      </c>
    </row>
    <row r="755" spans="1:7" ht="20.100000000000001" customHeight="1">
      <c r="A755" s="2" t="s">
        <v>34</v>
      </c>
      <c r="B755" s="16">
        <v>348</v>
      </c>
      <c r="C755" s="16">
        <v>10080</v>
      </c>
      <c r="D755" s="16">
        <v>10625</v>
      </c>
      <c r="E755" s="16">
        <v>0</v>
      </c>
      <c r="F755" s="16">
        <v>0</v>
      </c>
      <c r="G755" s="16">
        <v>0</v>
      </c>
    </row>
    <row r="756" spans="1:7" ht="20.100000000000001" customHeight="1">
      <c r="A756" s="2" t="s">
        <v>35</v>
      </c>
      <c r="B756" s="16">
        <v>50</v>
      </c>
      <c r="C756" s="16">
        <v>432</v>
      </c>
      <c r="D756" s="16">
        <v>715</v>
      </c>
      <c r="E756" s="16">
        <v>0</v>
      </c>
      <c r="F756" s="16">
        <v>0</v>
      </c>
      <c r="G756" s="16">
        <v>0</v>
      </c>
    </row>
    <row r="757" spans="1:7" ht="20.100000000000001" customHeight="1">
      <c r="A757" s="91" t="s">
        <v>0</v>
      </c>
      <c r="B757" s="92"/>
      <c r="C757" s="92"/>
      <c r="D757" s="92"/>
      <c r="E757" s="92"/>
      <c r="F757" s="92"/>
      <c r="G757" s="93"/>
    </row>
    <row r="758" spans="1:7" ht="20.100000000000001" customHeight="1">
      <c r="A758" s="7" t="s">
        <v>1</v>
      </c>
      <c r="B758" s="8"/>
      <c r="C758" s="8"/>
      <c r="D758" s="8"/>
      <c r="E758" s="99" t="s">
        <v>67</v>
      </c>
      <c r="F758" s="101"/>
      <c r="G758" s="47">
        <v>2014</v>
      </c>
    </row>
    <row r="759" spans="1:7" ht="20.100000000000001" customHeight="1">
      <c r="A759" s="98" t="s">
        <v>2</v>
      </c>
      <c r="B759" s="98"/>
      <c r="C759" s="8"/>
      <c r="D759" s="8"/>
      <c r="E759" s="8"/>
      <c r="F759" s="8"/>
      <c r="G759" s="8"/>
    </row>
    <row r="760" spans="1:7" ht="20.100000000000001" customHeight="1">
      <c r="A760" s="8"/>
      <c r="B760" s="9" t="s">
        <v>54</v>
      </c>
      <c r="C760" s="10"/>
      <c r="D760" s="10"/>
      <c r="E760" s="10"/>
      <c r="F760" s="10"/>
      <c r="G760" s="10"/>
    </row>
    <row r="761" spans="1:7" ht="20.100000000000001" customHeight="1">
      <c r="A761" s="8"/>
      <c r="B761" s="11"/>
      <c r="C761" s="11"/>
      <c r="D761" s="11"/>
      <c r="E761" s="11"/>
      <c r="F761" s="11"/>
      <c r="G761" s="11"/>
    </row>
    <row r="762" spans="1:7" ht="20.100000000000001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20.100000000000001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20.100000000000001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20.100000000000001" customHeight="1">
      <c r="A765" s="2" t="s">
        <v>36</v>
      </c>
      <c r="B765" s="16">
        <v>112</v>
      </c>
      <c r="C765" s="16">
        <v>732</v>
      </c>
      <c r="D765" s="16">
        <v>859</v>
      </c>
      <c r="E765" s="16">
        <v>0</v>
      </c>
      <c r="F765" s="16">
        <v>0</v>
      </c>
      <c r="G765" s="16">
        <v>0</v>
      </c>
    </row>
    <row r="766" spans="1:7" ht="20.100000000000001" customHeight="1">
      <c r="A766" s="2" t="s">
        <v>37</v>
      </c>
      <c r="B766" s="16">
        <v>672</v>
      </c>
      <c r="C766" s="16">
        <v>23178</v>
      </c>
      <c r="D766" s="16">
        <v>27072</v>
      </c>
      <c r="E766" s="16">
        <v>90</v>
      </c>
      <c r="F766" s="16">
        <v>336</v>
      </c>
      <c r="G766" s="16">
        <v>7075</v>
      </c>
    </row>
    <row r="767" spans="1:7" ht="20.100000000000001" customHeight="1">
      <c r="A767" s="2" t="s">
        <v>38</v>
      </c>
      <c r="B767" s="16">
        <v>200</v>
      </c>
      <c r="C767" s="16">
        <v>4242</v>
      </c>
      <c r="D767" s="16">
        <v>4488</v>
      </c>
      <c r="E767" s="16">
        <v>0</v>
      </c>
      <c r="F767" s="16">
        <v>0</v>
      </c>
      <c r="G767" s="16">
        <v>0</v>
      </c>
    </row>
    <row r="768" spans="1:7" ht="20.100000000000001" customHeight="1">
      <c r="A768" s="2" t="s">
        <v>39</v>
      </c>
      <c r="B768" s="16">
        <v>198</v>
      </c>
      <c r="C768" s="16">
        <v>8258</v>
      </c>
      <c r="D768" s="16">
        <v>10721</v>
      </c>
      <c r="E768" s="16">
        <v>18</v>
      </c>
      <c r="F768" s="16">
        <v>174</v>
      </c>
      <c r="G768" s="16">
        <v>616</v>
      </c>
    </row>
    <row r="769" spans="1:7" ht="20.100000000000001" customHeight="1">
      <c r="A769" s="2" t="s">
        <v>40</v>
      </c>
      <c r="B769" s="16">
        <v>116</v>
      </c>
      <c r="C769" s="16">
        <v>864</v>
      </c>
      <c r="D769" s="16">
        <v>795</v>
      </c>
      <c r="E769" s="16">
        <v>0</v>
      </c>
      <c r="F769" s="16">
        <v>0</v>
      </c>
      <c r="G769" s="16">
        <v>0</v>
      </c>
    </row>
    <row r="770" spans="1:7" ht="20.100000000000001" customHeight="1">
      <c r="A770" s="2" t="s">
        <v>41</v>
      </c>
      <c r="B770" s="16">
        <v>16</v>
      </c>
      <c r="C770" s="16">
        <v>184</v>
      </c>
      <c r="D770" s="16">
        <v>164</v>
      </c>
      <c r="E770" s="16">
        <v>0</v>
      </c>
      <c r="F770" s="16">
        <v>0</v>
      </c>
      <c r="G770" s="16">
        <v>0</v>
      </c>
    </row>
    <row r="771" spans="1:7" ht="20.100000000000001" customHeight="1">
      <c r="A771" s="2" t="s">
        <v>42</v>
      </c>
      <c r="B771" s="16">
        <v>34</v>
      </c>
      <c r="C771" s="16">
        <v>130</v>
      </c>
      <c r="D771" s="16">
        <v>173</v>
      </c>
      <c r="E771" s="16">
        <v>0</v>
      </c>
      <c r="F771" s="16">
        <v>0</v>
      </c>
      <c r="G771" s="16">
        <v>0</v>
      </c>
    </row>
    <row r="772" spans="1:7" ht="20.100000000000001" customHeight="1">
      <c r="A772" s="2" t="s">
        <v>43</v>
      </c>
      <c r="B772" s="16">
        <v>48</v>
      </c>
      <c r="C772" s="16">
        <v>428</v>
      </c>
      <c r="D772" s="16">
        <v>653</v>
      </c>
      <c r="E772" s="16">
        <v>0</v>
      </c>
      <c r="F772" s="16">
        <v>0</v>
      </c>
      <c r="G772" s="16">
        <v>0</v>
      </c>
    </row>
    <row r="773" spans="1:7" ht="20.100000000000001" customHeight="1">
      <c r="A773" s="2" t="s">
        <v>44</v>
      </c>
      <c r="B773" s="16">
        <v>433</v>
      </c>
      <c r="C773" s="16">
        <v>25620</v>
      </c>
      <c r="D773" s="16">
        <v>27656</v>
      </c>
      <c r="E773" s="16">
        <v>89</v>
      </c>
      <c r="F773" s="16">
        <v>3489</v>
      </c>
      <c r="G773" s="16">
        <v>6604</v>
      </c>
    </row>
    <row r="774" spans="1:7" ht="20.100000000000001" customHeight="1">
      <c r="A774" s="2" t="s">
        <v>45</v>
      </c>
      <c r="B774" s="16">
        <v>222</v>
      </c>
      <c r="C774" s="16">
        <v>5321</v>
      </c>
      <c r="D774" s="16">
        <v>5844</v>
      </c>
      <c r="E774" s="16">
        <v>0</v>
      </c>
      <c r="F774" s="16">
        <v>0</v>
      </c>
      <c r="G774" s="16">
        <v>0</v>
      </c>
    </row>
    <row r="775" spans="1:7" ht="20.100000000000001" customHeight="1">
      <c r="A775" s="2" t="s">
        <v>46</v>
      </c>
      <c r="B775" s="16">
        <v>4391</v>
      </c>
      <c r="C775" s="16">
        <v>204774</v>
      </c>
      <c r="D775" s="16">
        <v>186346</v>
      </c>
      <c r="E775" s="16">
        <v>5713</v>
      </c>
      <c r="F775" s="16">
        <v>302481</v>
      </c>
      <c r="G775" s="16">
        <v>342881</v>
      </c>
    </row>
    <row r="776" spans="1:7" ht="20.100000000000001" customHeight="1">
      <c r="A776" s="2" t="s">
        <v>47</v>
      </c>
      <c r="B776" s="16">
        <f t="shared" ref="B776:G776" si="30">SUM(B729:B756,B765:B775)</f>
        <v>11455</v>
      </c>
      <c r="C776" s="16">
        <f t="shared" si="30"/>
        <v>431882</v>
      </c>
      <c r="D776" s="16">
        <f t="shared" si="30"/>
        <v>443356</v>
      </c>
      <c r="E776" s="16">
        <f t="shared" si="30"/>
        <v>7845</v>
      </c>
      <c r="F776" s="16">
        <f t="shared" si="30"/>
        <v>393913</v>
      </c>
      <c r="G776" s="16">
        <f t="shared" si="30"/>
        <v>470897</v>
      </c>
    </row>
    <row r="777" spans="1:7" ht="20.100000000000001" customHeight="1">
      <c r="A777" s="3"/>
      <c r="B777" s="4"/>
      <c r="C777" s="4"/>
      <c r="D777" s="4"/>
      <c r="E777" s="4"/>
      <c r="F777" s="4"/>
      <c r="G777" s="4"/>
    </row>
    <row r="778" spans="1:7" ht="20.100000000000001" customHeight="1">
      <c r="A778" s="24" t="s">
        <v>48</v>
      </c>
      <c r="F778" s="5"/>
    </row>
    <row r="779" spans="1:7" ht="20.100000000000001" customHeight="1">
      <c r="F779" s="5"/>
    </row>
    <row r="780" spans="1:7" ht="20.100000000000001" customHeight="1">
      <c r="A780" s="1"/>
      <c r="F780" s="5"/>
    </row>
    <row r="781" spans="1:7" ht="20.100000000000001" customHeight="1">
      <c r="A781" s="19" t="s">
        <v>89</v>
      </c>
      <c r="B781" s="22">
        <v>10229</v>
      </c>
      <c r="C781" s="22">
        <v>319724</v>
      </c>
      <c r="D781" s="22">
        <v>327087</v>
      </c>
      <c r="E781" s="22">
        <v>6612</v>
      </c>
      <c r="F781" s="22">
        <v>316718</v>
      </c>
      <c r="G781" s="22">
        <v>391953</v>
      </c>
    </row>
    <row r="782" spans="1:7" ht="20.100000000000001" customHeight="1">
      <c r="A782" s="19" t="s">
        <v>101</v>
      </c>
      <c r="B782" s="22">
        <f t="shared" ref="B782:G782" si="31">SUM(B776)</f>
        <v>11455</v>
      </c>
      <c r="C782" s="22">
        <f t="shared" si="31"/>
        <v>431882</v>
      </c>
      <c r="D782" s="22">
        <f t="shared" si="31"/>
        <v>443356</v>
      </c>
      <c r="E782" s="22">
        <f t="shared" si="31"/>
        <v>7845</v>
      </c>
      <c r="F782" s="22">
        <f t="shared" si="31"/>
        <v>393913</v>
      </c>
      <c r="G782" s="22">
        <f t="shared" si="31"/>
        <v>470897</v>
      </c>
    </row>
    <row r="783" spans="1:7" ht="20.100000000000001" customHeight="1">
      <c r="A783" s="19" t="s">
        <v>49</v>
      </c>
      <c r="B783" s="25">
        <f t="shared" ref="B783:G783" si="32">SUM((B782-B781)/B781*100)</f>
        <v>11.985531332486069</v>
      </c>
      <c r="C783" s="25">
        <f t="shared" si="32"/>
        <v>35.079631181894385</v>
      </c>
      <c r="D783" s="25">
        <f t="shared" si="32"/>
        <v>35.546811704531208</v>
      </c>
      <c r="E783" s="25">
        <f t="shared" si="32"/>
        <v>18.647912885662432</v>
      </c>
      <c r="F783" s="25">
        <f t="shared" si="32"/>
        <v>24.373417361817136</v>
      </c>
      <c r="G783" s="25">
        <f t="shared" si="32"/>
        <v>20.141190397828311</v>
      </c>
    </row>
    <row r="784" spans="1:7" ht="20.100000000000001" customHeight="1"/>
    <row r="785" spans="1:7" ht="12.75" customHeight="1">
      <c r="A785" s="49"/>
      <c r="B785" s="49"/>
      <c r="C785" s="49"/>
      <c r="D785" s="49"/>
      <c r="E785" s="49"/>
      <c r="F785" s="49"/>
      <c r="G785" s="49"/>
    </row>
    <row r="786" spans="1:7" ht="20.100000000000001" customHeight="1"/>
    <row r="787" spans="1:7" ht="20.100000000000001" customHeight="1"/>
    <row r="788" spans="1:7" ht="20.100000000000001" customHeight="1"/>
    <row r="789" spans="1:7" ht="20.100000000000001" customHeight="1"/>
    <row r="790" spans="1:7" ht="20.100000000000001" customHeight="1"/>
    <row r="791" spans="1:7" ht="20.100000000000001" customHeight="1"/>
    <row r="792" spans="1:7" ht="20.100000000000001" customHeight="1"/>
    <row r="793" spans="1:7" ht="20.100000000000001" customHeight="1">
      <c r="A793" s="91" t="s">
        <v>0</v>
      </c>
      <c r="B793" s="92"/>
      <c r="C793" s="92"/>
      <c r="D793" s="92"/>
      <c r="E793" s="92"/>
      <c r="F793" s="92"/>
      <c r="G793" s="93"/>
    </row>
    <row r="794" spans="1:7" ht="20.100000000000001" customHeight="1">
      <c r="A794" s="7" t="s">
        <v>1</v>
      </c>
      <c r="B794" s="8"/>
      <c r="C794" s="8"/>
      <c r="D794" s="8"/>
      <c r="E794" s="99" t="s">
        <v>68</v>
      </c>
      <c r="F794" s="101"/>
      <c r="G794" s="47">
        <v>2014</v>
      </c>
    </row>
    <row r="795" spans="1:7" ht="20.100000000000001" customHeight="1">
      <c r="A795" s="97" t="s">
        <v>2</v>
      </c>
      <c r="B795" s="97"/>
      <c r="C795" s="97"/>
      <c r="D795" s="8"/>
      <c r="E795" s="8"/>
      <c r="F795" s="8"/>
      <c r="G795" s="8"/>
    </row>
    <row r="796" spans="1:7" ht="20.100000000000001" customHeight="1">
      <c r="A796" s="8"/>
      <c r="B796" s="9" t="s">
        <v>54</v>
      </c>
      <c r="C796" s="10"/>
      <c r="D796" s="10"/>
      <c r="E796" s="10"/>
      <c r="F796" s="10"/>
      <c r="G796" s="10"/>
    </row>
    <row r="797" spans="1:7" ht="20.100000000000001" customHeight="1">
      <c r="A797" s="8"/>
      <c r="B797" s="11" t="s">
        <v>3</v>
      </c>
      <c r="C797" s="12"/>
      <c r="D797" s="12"/>
      <c r="E797" s="93" t="s">
        <v>50</v>
      </c>
      <c r="F797" s="98"/>
      <c r="G797" s="98"/>
    </row>
    <row r="798" spans="1:7" ht="20.100000000000001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20.100000000000001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20.100000000000001" customHeight="1">
      <c r="A800" s="2" t="s">
        <v>11</v>
      </c>
      <c r="B800" s="16">
        <v>0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</row>
    <row r="801" spans="1:7" ht="20.100000000000001" customHeight="1">
      <c r="A801" s="2" t="s">
        <v>69</v>
      </c>
      <c r="B801" s="16">
        <v>72</v>
      </c>
      <c r="C801" s="16">
        <v>107</v>
      </c>
      <c r="D801" s="16">
        <v>116</v>
      </c>
      <c r="E801" s="16">
        <v>2</v>
      </c>
      <c r="F801" s="16">
        <v>0</v>
      </c>
      <c r="G801" s="16">
        <v>1</v>
      </c>
    </row>
    <row r="802" spans="1:7" ht="20.100000000000001" customHeight="1">
      <c r="A802" s="17" t="s">
        <v>12</v>
      </c>
      <c r="B802" s="18">
        <v>233</v>
      </c>
      <c r="C802" s="16">
        <v>6401</v>
      </c>
      <c r="D802" s="16">
        <v>6619</v>
      </c>
      <c r="E802" s="16">
        <v>1</v>
      </c>
      <c r="F802" s="16">
        <v>0</v>
      </c>
      <c r="G802" s="16">
        <v>14</v>
      </c>
    </row>
    <row r="803" spans="1:7" ht="20.100000000000001" customHeight="1">
      <c r="A803" s="2" t="s">
        <v>13</v>
      </c>
      <c r="B803" s="16">
        <v>50</v>
      </c>
      <c r="C803" s="16">
        <v>209</v>
      </c>
      <c r="D803" s="16">
        <v>280</v>
      </c>
      <c r="E803" s="16">
        <v>0</v>
      </c>
      <c r="F803" s="16">
        <v>0</v>
      </c>
      <c r="G803" s="16">
        <v>0</v>
      </c>
    </row>
    <row r="804" spans="1:7" ht="20.100000000000001" customHeight="1">
      <c r="A804" s="2" t="s">
        <v>14</v>
      </c>
      <c r="B804" s="16">
        <v>4</v>
      </c>
      <c r="C804" s="16">
        <v>30</v>
      </c>
      <c r="D804" s="16">
        <v>30</v>
      </c>
      <c r="E804" s="16">
        <v>0</v>
      </c>
      <c r="F804" s="16">
        <v>0</v>
      </c>
      <c r="G804" s="16">
        <v>0</v>
      </c>
    </row>
    <row r="805" spans="1:7" ht="20.100000000000001" customHeight="1">
      <c r="A805" s="2" t="s">
        <v>15</v>
      </c>
      <c r="B805" s="16">
        <v>80</v>
      </c>
      <c r="C805" s="16">
        <v>578</v>
      </c>
      <c r="D805" s="16">
        <v>754</v>
      </c>
      <c r="E805" s="16">
        <v>0</v>
      </c>
      <c r="F805" s="16">
        <v>0</v>
      </c>
      <c r="G805" s="16">
        <v>0</v>
      </c>
    </row>
    <row r="806" spans="1:7" ht="20.100000000000001" customHeight="1">
      <c r="A806" s="2" t="s">
        <v>16</v>
      </c>
      <c r="B806" s="16">
        <v>811</v>
      </c>
      <c r="C806" s="16">
        <v>34241</v>
      </c>
      <c r="D806" s="16">
        <v>37187</v>
      </c>
      <c r="E806" s="16">
        <v>57</v>
      </c>
      <c r="F806" s="16">
        <v>581</v>
      </c>
      <c r="G806" s="16">
        <v>571</v>
      </c>
    </row>
    <row r="807" spans="1:7" ht="20.100000000000001" customHeight="1">
      <c r="A807" s="2" t="s">
        <v>17</v>
      </c>
      <c r="B807" s="16">
        <v>1667</v>
      </c>
      <c r="C807" s="16">
        <v>85634</v>
      </c>
      <c r="D807" s="16">
        <v>89888</v>
      </c>
      <c r="E807" s="16">
        <v>1499</v>
      </c>
      <c r="F807" s="16">
        <v>90118</v>
      </c>
      <c r="G807" s="16">
        <v>81701</v>
      </c>
    </row>
    <row r="808" spans="1:7" ht="20.100000000000001" customHeight="1">
      <c r="A808" s="2" t="s">
        <v>18</v>
      </c>
      <c r="B808" s="16">
        <v>88</v>
      </c>
      <c r="C808" s="16">
        <v>779</v>
      </c>
      <c r="D808" s="16">
        <v>983</v>
      </c>
      <c r="E808" s="16">
        <v>0</v>
      </c>
      <c r="F808" s="16">
        <v>0</v>
      </c>
      <c r="G808" s="16">
        <v>0</v>
      </c>
    </row>
    <row r="809" spans="1:7" ht="20.100000000000001" customHeight="1">
      <c r="A809" s="2" t="s">
        <v>19</v>
      </c>
      <c r="B809" s="16">
        <v>92</v>
      </c>
      <c r="C809" s="16">
        <v>3088</v>
      </c>
      <c r="D809" s="16">
        <v>2916</v>
      </c>
      <c r="E809" s="16">
        <v>2</v>
      </c>
      <c r="F809" s="16">
        <v>0</v>
      </c>
      <c r="G809" s="16">
        <v>3</v>
      </c>
    </row>
    <row r="810" spans="1:7" ht="20.100000000000001" customHeight="1">
      <c r="A810" s="2" t="s">
        <v>20</v>
      </c>
      <c r="B810" s="16">
        <v>172</v>
      </c>
      <c r="C810" s="16">
        <v>3655</v>
      </c>
      <c r="D810" s="16">
        <v>3144</v>
      </c>
      <c r="E810" s="16">
        <v>10</v>
      </c>
      <c r="F810" s="16">
        <v>278</v>
      </c>
      <c r="G810" s="16">
        <v>11</v>
      </c>
    </row>
    <row r="811" spans="1:7" ht="20.100000000000001" customHeight="1">
      <c r="A811" s="2" t="s">
        <v>21</v>
      </c>
      <c r="B811" s="16">
        <v>27</v>
      </c>
      <c r="C811" s="16">
        <v>432</v>
      </c>
      <c r="D811" s="16">
        <v>409</v>
      </c>
      <c r="E811" s="16">
        <v>23</v>
      </c>
      <c r="F811" s="16">
        <v>1049</v>
      </c>
      <c r="G811" s="16">
        <v>1393</v>
      </c>
    </row>
    <row r="812" spans="1:7" ht="20.100000000000001" customHeight="1">
      <c r="A812" s="2" t="s">
        <v>70</v>
      </c>
      <c r="B812" s="16">
        <v>96</v>
      </c>
      <c r="C812" s="16">
        <v>840</v>
      </c>
      <c r="D812" s="16">
        <v>920</v>
      </c>
      <c r="E812" s="16">
        <v>0</v>
      </c>
      <c r="F812" s="16">
        <v>0</v>
      </c>
      <c r="G812" s="16">
        <v>0</v>
      </c>
    </row>
    <row r="813" spans="1:7" ht="20.100000000000001" customHeight="1">
      <c r="A813" s="2" t="s">
        <v>22</v>
      </c>
      <c r="B813" s="16">
        <v>176</v>
      </c>
      <c r="C813" s="16">
        <v>1297</v>
      </c>
      <c r="D813" s="16">
        <v>1666</v>
      </c>
      <c r="E813" s="16">
        <v>0</v>
      </c>
      <c r="F813" s="16">
        <v>0</v>
      </c>
      <c r="G813" s="16">
        <v>0</v>
      </c>
    </row>
    <row r="814" spans="1:7" ht="20.100000000000001" customHeight="1">
      <c r="A814" s="2" t="s">
        <v>52</v>
      </c>
      <c r="B814" s="16">
        <v>72</v>
      </c>
      <c r="C814" s="16">
        <v>43</v>
      </c>
      <c r="D814" s="16">
        <v>69</v>
      </c>
      <c r="E814" s="16">
        <v>0</v>
      </c>
      <c r="F814" s="16">
        <v>0</v>
      </c>
      <c r="G814" s="16">
        <v>0</v>
      </c>
    </row>
    <row r="815" spans="1:7" ht="20.100000000000001" customHeight="1">
      <c r="A815" s="2" t="s">
        <v>23</v>
      </c>
      <c r="B815" s="16">
        <v>36</v>
      </c>
      <c r="C815" s="16">
        <v>109</v>
      </c>
      <c r="D815" s="16">
        <v>192</v>
      </c>
      <c r="E815" s="16">
        <v>0</v>
      </c>
      <c r="F815" s="16">
        <v>0</v>
      </c>
      <c r="G815" s="16">
        <v>0</v>
      </c>
    </row>
    <row r="816" spans="1:7" ht="20.100000000000001" customHeight="1">
      <c r="A816" s="2" t="s">
        <v>24</v>
      </c>
      <c r="B816" s="16">
        <v>56</v>
      </c>
      <c r="C816" s="16">
        <v>123</v>
      </c>
      <c r="D816" s="16">
        <v>166</v>
      </c>
      <c r="E816" s="16">
        <v>0</v>
      </c>
      <c r="F816" s="16">
        <v>0</v>
      </c>
      <c r="G816" s="16">
        <v>0</v>
      </c>
    </row>
    <row r="817" spans="1:7" ht="20.100000000000001" customHeight="1">
      <c r="A817" s="2" t="s">
        <v>25</v>
      </c>
      <c r="B817" s="16">
        <v>246</v>
      </c>
      <c r="C817" s="16">
        <v>7956</v>
      </c>
      <c r="D817" s="16">
        <v>8283</v>
      </c>
      <c r="E817" s="16">
        <v>8</v>
      </c>
      <c r="F817" s="16">
        <v>26</v>
      </c>
      <c r="G817" s="16">
        <v>28</v>
      </c>
    </row>
    <row r="818" spans="1:7" ht="20.100000000000001" customHeight="1">
      <c r="A818" s="2" t="s">
        <v>26</v>
      </c>
      <c r="B818" s="16">
        <v>70</v>
      </c>
      <c r="C818" s="16">
        <v>998</v>
      </c>
      <c r="D818" s="16">
        <v>1148</v>
      </c>
      <c r="E818" s="16">
        <v>2</v>
      </c>
      <c r="F818" s="16">
        <v>0</v>
      </c>
      <c r="G818" s="16">
        <v>2</v>
      </c>
    </row>
    <row r="819" spans="1:7" ht="20.100000000000001" customHeight="1">
      <c r="A819" s="2" t="s">
        <v>27</v>
      </c>
      <c r="B819" s="16">
        <v>24</v>
      </c>
      <c r="C819" s="16">
        <v>81</v>
      </c>
      <c r="D819" s="16">
        <v>56</v>
      </c>
      <c r="E819" s="16">
        <v>0</v>
      </c>
      <c r="F819" s="16">
        <v>0</v>
      </c>
      <c r="G819" s="16">
        <v>0</v>
      </c>
    </row>
    <row r="820" spans="1:7" ht="20.100000000000001" customHeight="1">
      <c r="A820" s="2" t="s">
        <v>28</v>
      </c>
      <c r="B820" s="16">
        <v>70</v>
      </c>
      <c r="C820" s="16">
        <v>425</v>
      </c>
      <c r="D820" s="16">
        <v>567</v>
      </c>
      <c r="E820" s="16">
        <v>0</v>
      </c>
      <c r="F820" s="16">
        <v>0</v>
      </c>
      <c r="G820" s="16">
        <v>0</v>
      </c>
    </row>
    <row r="821" spans="1:7" ht="20.100000000000001" customHeight="1">
      <c r="A821" s="2" t="s">
        <v>29</v>
      </c>
      <c r="B821" s="16">
        <v>254</v>
      </c>
      <c r="C821" s="16">
        <v>5542</v>
      </c>
      <c r="D821" s="16">
        <v>6334</v>
      </c>
      <c r="E821" s="16">
        <v>2</v>
      </c>
      <c r="F821" s="16">
        <v>4</v>
      </c>
      <c r="G821" s="16">
        <v>5</v>
      </c>
    </row>
    <row r="822" spans="1:7" ht="20.100000000000001" customHeight="1">
      <c r="A822" s="2" t="s">
        <v>30</v>
      </c>
      <c r="B822" s="16">
        <v>94</v>
      </c>
      <c r="C822" s="16">
        <v>672</v>
      </c>
      <c r="D822" s="16">
        <v>850</v>
      </c>
      <c r="E822" s="16">
        <v>0</v>
      </c>
      <c r="F822" s="16">
        <v>0</v>
      </c>
      <c r="G822" s="16">
        <v>0</v>
      </c>
    </row>
    <row r="823" spans="1:7" ht="20.100000000000001" customHeight="1">
      <c r="A823" s="2" t="s">
        <v>31</v>
      </c>
      <c r="B823" s="16">
        <v>226</v>
      </c>
      <c r="C823" s="16">
        <v>1990</v>
      </c>
      <c r="D823" s="16">
        <v>2270</v>
      </c>
      <c r="E823" s="16">
        <v>0</v>
      </c>
      <c r="F823" s="16">
        <v>0</v>
      </c>
      <c r="G823" s="16">
        <v>0</v>
      </c>
    </row>
    <row r="824" spans="1:7" ht="20.100000000000001" customHeight="1">
      <c r="A824" s="2" t="s">
        <v>32</v>
      </c>
      <c r="B824" s="16">
        <v>62</v>
      </c>
      <c r="C824" s="16">
        <v>742</v>
      </c>
      <c r="D824" s="16">
        <v>961</v>
      </c>
      <c r="E824" s="16">
        <v>0</v>
      </c>
      <c r="F824" s="16">
        <v>0</v>
      </c>
      <c r="G824" s="16">
        <v>0</v>
      </c>
    </row>
    <row r="825" spans="1:7" ht="20.100000000000001" customHeight="1">
      <c r="A825" s="2" t="s">
        <v>33</v>
      </c>
      <c r="B825" s="16">
        <v>85</v>
      </c>
      <c r="C825" s="16">
        <v>1692</v>
      </c>
      <c r="D825" s="16">
        <v>2300</v>
      </c>
      <c r="E825" s="16">
        <v>1</v>
      </c>
      <c r="F825" s="16">
        <v>4</v>
      </c>
      <c r="G825" s="16">
        <v>0</v>
      </c>
    </row>
    <row r="826" spans="1:7" ht="20.100000000000001" customHeight="1">
      <c r="A826" s="2" t="s">
        <v>34</v>
      </c>
      <c r="B826" s="16">
        <v>358</v>
      </c>
      <c r="C826" s="16">
        <v>10473</v>
      </c>
      <c r="D826" s="16">
        <v>11484</v>
      </c>
      <c r="E826" s="16">
        <v>0</v>
      </c>
      <c r="F826" s="16">
        <v>0</v>
      </c>
      <c r="G826" s="16">
        <v>0</v>
      </c>
    </row>
    <row r="827" spans="1:7" ht="20.100000000000001" customHeight="1">
      <c r="A827" s="2" t="s">
        <v>35</v>
      </c>
      <c r="B827" s="16">
        <v>52</v>
      </c>
      <c r="C827" s="16">
        <v>399</v>
      </c>
      <c r="D827" s="16">
        <v>645</v>
      </c>
      <c r="E827" s="16">
        <v>0</v>
      </c>
      <c r="F827" s="16">
        <v>0</v>
      </c>
      <c r="G827" s="16">
        <v>0</v>
      </c>
    </row>
    <row r="828" spans="1:7" ht="20.100000000000001" customHeight="1">
      <c r="A828" s="91" t="s">
        <v>0</v>
      </c>
      <c r="B828" s="92"/>
      <c r="C828" s="92"/>
      <c r="D828" s="92"/>
      <c r="E828" s="92"/>
      <c r="F828" s="92"/>
      <c r="G828" s="93"/>
    </row>
    <row r="829" spans="1:7" ht="20.100000000000001" customHeight="1">
      <c r="A829" s="7" t="s">
        <v>1</v>
      </c>
      <c r="B829" s="8"/>
      <c r="C829" s="8"/>
      <c r="D829" s="8"/>
      <c r="E829" s="99" t="s">
        <v>68</v>
      </c>
      <c r="F829" s="101"/>
      <c r="G829" s="47">
        <v>2014</v>
      </c>
    </row>
    <row r="830" spans="1:7" ht="20.100000000000001" customHeight="1">
      <c r="A830" s="91" t="s">
        <v>2</v>
      </c>
      <c r="B830" s="93"/>
      <c r="C830" s="8"/>
      <c r="D830" s="8"/>
      <c r="E830" s="8"/>
      <c r="F830" s="8"/>
      <c r="G830" s="8"/>
    </row>
    <row r="831" spans="1:7" ht="20.100000000000001" customHeight="1">
      <c r="A831" s="8"/>
      <c r="B831" s="9" t="s">
        <v>54</v>
      </c>
      <c r="C831" s="10"/>
      <c r="D831" s="10"/>
      <c r="E831" s="10"/>
      <c r="F831" s="10"/>
      <c r="G831" s="10"/>
    </row>
    <row r="832" spans="1:7" ht="20.100000000000001" customHeight="1">
      <c r="A832" s="8"/>
      <c r="B832" s="11"/>
      <c r="C832" s="11"/>
      <c r="D832" s="11"/>
      <c r="E832" s="11"/>
      <c r="F832" s="11"/>
      <c r="G832" s="11"/>
    </row>
    <row r="833" spans="1:9" ht="20.100000000000001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9" ht="20.100000000000001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9" ht="20.100000000000001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9" ht="20.100000000000001" customHeight="1">
      <c r="A836" s="2" t="s">
        <v>36</v>
      </c>
      <c r="B836" s="16">
        <v>122</v>
      </c>
      <c r="C836" s="16">
        <v>687</v>
      </c>
      <c r="D836" s="16">
        <v>818</v>
      </c>
      <c r="E836" s="16">
        <v>0</v>
      </c>
      <c r="F836" s="16">
        <v>0</v>
      </c>
      <c r="G836" s="16">
        <v>0</v>
      </c>
    </row>
    <row r="837" spans="1:9" ht="20.100000000000001" customHeight="1">
      <c r="A837" s="2" t="s">
        <v>37</v>
      </c>
      <c r="B837" s="16">
        <v>718</v>
      </c>
      <c r="C837" s="16">
        <v>23729</v>
      </c>
      <c r="D837" s="16">
        <v>27031</v>
      </c>
      <c r="E837" s="16">
        <v>10</v>
      </c>
      <c r="F837" s="16">
        <v>319</v>
      </c>
      <c r="G837" s="16">
        <v>118</v>
      </c>
    </row>
    <row r="838" spans="1:9" ht="20.100000000000001" customHeight="1">
      <c r="A838" s="2" t="s">
        <v>38</v>
      </c>
      <c r="B838" s="16">
        <v>210</v>
      </c>
      <c r="C838" s="16">
        <v>3783</v>
      </c>
      <c r="D838" s="16">
        <v>5116</v>
      </c>
      <c r="E838" s="16">
        <v>0</v>
      </c>
      <c r="F838" s="16">
        <v>0</v>
      </c>
      <c r="G838" s="16">
        <v>0</v>
      </c>
    </row>
    <row r="839" spans="1:9" ht="20.100000000000001" customHeight="1">
      <c r="A839" s="2" t="s">
        <v>39</v>
      </c>
      <c r="B839" s="16">
        <v>133</v>
      </c>
      <c r="C839" s="16">
        <v>5135</v>
      </c>
      <c r="D839" s="16">
        <v>6369</v>
      </c>
      <c r="E839" s="16">
        <v>1</v>
      </c>
      <c r="F839" s="16">
        <v>0</v>
      </c>
      <c r="G839" s="16">
        <v>3</v>
      </c>
    </row>
    <row r="840" spans="1:9" ht="20.100000000000001" customHeight="1">
      <c r="A840" s="2" t="s">
        <v>40</v>
      </c>
      <c r="B840" s="16">
        <v>126</v>
      </c>
      <c r="C840" s="16">
        <v>969</v>
      </c>
      <c r="D840" s="16">
        <v>1082</v>
      </c>
      <c r="E840" s="16">
        <v>0</v>
      </c>
      <c r="F840" s="16">
        <v>0</v>
      </c>
      <c r="G840" s="16">
        <v>0</v>
      </c>
    </row>
    <row r="841" spans="1:9" ht="20.100000000000001" customHeight="1">
      <c r="A841" s="2" t="s">
        <v>41</v>
      </c>
      <c r="B841" s="16">
        <v>18</v>
      </c>
      <c r="C841" s="16">
        <v>161</v>
      </c>
      <c r="D841" s="16">
        <v>211</v>
      </c>
      <c r="E841" s="16">
        <v>0</v>
      </c>
      <c r="F841" s="16">
        <v>0</v>
      </c>
      <c r="G841" s="16">
        <v>0</v>
      </c>
    </row>
    <row r="842" spans="1:9" ht="20.100000000000001" customHeight="1">
      <c r="A842" s="2" t="s">
        <v>42</v>
      </c>
      <c r="B842" s="16">
        <v>36</v>
      </c>
      <c r="C842" s="16">
        <v>175</v>
      </c>
      <c r="D842" s="16">
        <v>211</v>
      </c>
      <c r="E842" s="16">
        <v>0</v>
      </c>
      <c r="F842" s="16">
        <v>0</v>
      </c>
      <c r="G842" s="16">
        <v>0</v>
      </c>
    </row>
    <row r="843" spans="1:9" ht="20.100000000000001" customHeight="1">
      <c r="A843" s="2" t="s">
        <v>43</v>
      </c>
      <c r="B843" s="16">
        <v>54</v>
      </c>
      <c r="C843" s="16">
        <v>389</v>
      </c>
      <c r="D843" s="16">
        <v>646</v>
      </c>
      <c r="E843" s="16">
        <v>0</v>
      </c>
      <c r="F843" s="16">
        <v>0</v>
      </c>
      <c r="G843" s="16">
        <v>0</v>
      </c>
      <c r="H843" s="88"/>
      <c r="I843" s="4"/>
    </row>
    <row r="844" spans="1:9" ht="20.100000000000001" customHeight="1">
      <c r="A844" s="2" t="s">
        <v>44</v>
      </c>
      <c r="B844" s="16">
        <v>452</v>
      </c>
      <c r="C844" s="16">
        <v>26281</v>
      </c>
      <c r="D844" s="16">
        <v>28496</v>
      </c>
      <c r="E844" s="16">
        <v>28</v>
      </c>
      <c r="F844" s="16">
        <v>1549</v>
      </c>
      <c r="G844" s="16">
        <v>1841</v>
      </c>
    </row>
    <row r="845" spans="1:9" ht="20.100000000000001" customHeight="1">
      <c r="A845" s="2" t="s">
        <v>45</v>
      </c>
      <c r="B845" s="16">
        <v>236</v>
      </c>
      <c r="C845" s="16">
        <v>5680</v>
      </c>
      <c r="D845" s="16">
        <v>6117</v>
      </c>
      <c r="E845" s="16">
        <v>0</v>
      </c>
      <c r="F845" s="16">
        <v>0</v>
      </c>
      <c r="G845" s="16">
        <v>0</v>
      </c>
    </row>
    <row r="846" spans="1:9" ht="20.100000000000001" customHeight="1">
      <c r="A846" s="2" t="s">
        <v>46</v>
      </c>
      <c r="B846" s="16">
        <v>4492</v>
      </c>
      <c r="C846" s="16">
        <v>201492</v>
      </c>
      <c r="D846" s="16">
        <v>190481</v>
      </c>
      <c r="E846" s="16">
        <v>5974</v>
      </c>
      <c r="F846" s="16">
        <v>339480</v>
      </c>
      <c r="G846" s="16">
        <v>323143</v>
      </c>
    </row>
    <row r="847" spans="1:9" ht="20.100000000000001" customHeight="1">
      <c r="A847" s="2" t="s">
        <v>47</v>
      </c>
      <c r="B847" s="16">
        <f t="shared" ref="B847:G847" si="33">SUM(B800:B827,B836:B846)</f>
        <v>11870</v>
      </c>
      <c r="C847" s="16">
        <f t="shared" si="33"/>
        <v>437017</v>
      </c>
      <c r="D847" s="16">
        <f t="shared" si="33"/>
        <v>446815</v>
      </c>
      <c r="E847" s="16">
        <f t="shared" si="33"/>
        <v>7620</v>
      </c>
      <c r="F847" s="16">
        <f t="shared" si="33"/>
        <v>433408</v>
      </c>
      <c r="G847" s="16">
        <f t="shared" si="33"/>
        <v>408834</v>
      </c>
    </row>
    <row r="848" spans="1:9" ht="20.100000000000001" customHeight="1">
      <c r="A848" s="3"/>
      <c r="B848" s="4"/>
      <c r="C848" s="4"/>
      <c r="D848" s="4"/>
      <c r="E848" s="4"/>
      <c r="F848" s="4"/>
      <c r="G848" s="4"/>
    </row>
    <row r="849" spans="1:10" ht="20.100000000000001" customHeight="1"/>
    <row r="850" spans="1:10" ht="20.100000000000001" customHeight="1">
      <c r="A850" s="26" t="s">
        <v>48</v>
      </c>
      <c r="F850" s="5"/>
      <c r="G850" t="s">
        <v>53</v>
      </c>
    </row>
    <row r="851" spans="1:10" ht="20.100000000000001" customHeight="1">
      <c r="F851" s="5"/>
      <c r="J851" s="4"/>
    </row>
    <row r="852" spans="1:10" ht="20.100000000000001" customHeight="1">
      <c r="A852" s="19" t="s">
        <v>90</v>
      </c>
      <c r="B852" s="22">
        <v>10395</v>
      </c>
      <c r="C852" s="22">
        <v>323941</v>
      </c>
      <c r="D852" s="22">
        <v>331533</v>
      </c>
      <c r="E852" s="22">
        <v>6345</v>
      </c>
      <c r="F852" s="22">
        <v>356013</v>
      </c>
      <c r="G852" s="22">
        <v>337322</v>
      </c>
    </row>
    <row r="853" spans="1:10" ht="20.100000000000001" customHeight="1">
      <c r="A853" s="19" t="s">
        <v>102</v>
      </c>
      <c r="B853" s="22">
        <f t="shared" ref="B853:G853" si="34">SUM(B847)</f>
        <v>11870</v>
      </c>
      <c r="C853" s="22">
        <f t="shared" si="34"/>
        <v>437017</v>
      </c>
      <c r="D853" s="22">
        <f t="shared" si="34"/>
        <v>446815</v>
      </c>
      <c r="E853" s="22">
        <f t="shared" si="34"/>
        <v>7620</v>
      </c>
      <c r="F853" s="22">
        <f t="shared" si="34"/>
        <v>433408</v>
      </c>
      <c r="G853" s="22">
        <f t="shared" si="34"/>
        <v>408834</v>
      </c>
    </row>
    <row r="854" spans="1:10" ht="20.100000000000001" customHeight="1">
      <c r="A854" s="19" t="s">
        <v>49</v>
      </c>
      <c r="B854" s="25">
        <f t="shared" ref="B854:G854" si="35">SUM((B853-B852)/B852*100)</f>
        <v>14.18951418951419</v>
      </c>
      <c r="C854" s="25">
        <f t="shared" si="35"/>
        <v>34.906356404406971</v>
      </c>
      <c r="D854" s="25">
        <f t="shared" si="35"/>
        <v>34.772405763528816</v>
      </c>
      <c r="E854" s="25">
        <f t="shared" si="35"/>
        <v>20.094562647754138</v>
      </c>
      <c r="F854" s="25">
        <f t="shared" si="35"/>
        <v>21.739374685755859</v>
      </c>
      <c r="G854" s="25">
        <f t="shared" si="35"/>
        <v>21.199921736501029</v>
      </c>
    </row>
    <row r="855" spans="1:10" s="4" customFormat="1" ht="20.100000000000001" customHeight="1"/>
    <row r="856" spans="1:10" s="85" customFormat="1" ht="12.75" customHeight="1"/>
    <row r="857" spans="1:10" s="85" customFormat="1" ht="12.75" customHeight="1"/>
    <row r="858" spans="1:10" s="85" customFormat="1" ht="12.75" customHeight="1"/>
    <row r="859" spans="1:10" s="85" customFormat="1" ht="12.75" customHeight="1"/>
    <row r="860" spans="1:10" s="85" customFormat="1" ht="12.75" customHeight="1"/>
    <row r="861" spans="1:10" s="85" customFormat="1" ht="12.75" customHeight="1"/>
    <row r="862" spans="1:10" s="85" customFormat="1" ht="12.75" customHeight="1"/>
    <row r="863" spans="1:10" s="85" customFormat="1" ht="12.75" customHeight="1"/>
    <row r="864" spans="1:10" s="85" customFormat="1" ht="12.75" customHeight="1"/>
    <row r="865" spans="1:9" s="85" customFormat="1" ht="12.75" customHeight="1"/>
    <row r="866" spans="1:9" s="86" customFormat="1" ht="20.100000000000001" customHeight="1"/>
    <row r="867" spans="1:9" ht="20.100000000000001" customHeight="1">
      <c r="A867" s="94" t="s">
        <v>0</v>
      </c>
      <c r="B867" s="95"/>
      <c r="C867" s="95"/>
      <c r="D867" s="95"/>
      <c r="E867" s="95"/>
      <c r="F867" s="95"/>
      <c r="G867" s="96"/>
    </row>
    <row r="868" spans="1:9" ht="20.100000000000001" customHeight="1">
      <c r="A868" s="7" t="s">
        <v>1</v>
      </c>
      <c r="B868" s="8"/>
      <c r="C868" s="8"/>
      <c r="D868" s="8"/>
      <c r="E868" s="99" t="s">
        <v>105</v>
      </c>
      <c r="F868" s="100"/>
      <c r="G868" s="101"/>
    </row>
    <row r="869" spans="1:9" ht="20.100000000000001" customHeight="1">
      <c r="A869" s="97" t="s">
        <v>2</v>
      </c>
      <c r="B869" s="97"/>
      <c r="C869" s="97"/>
      <c r="D869" s="8"/>
      <c r="E869" s="8"/>
      <c r="F869" s="8"/>
      <c r="G869" s="8"/>
    </row>
    <row r="870" spans="1:9" ht="20.100000000000001" customHeight="1">
      <c r="A870" s="8"/>
      <c r="B870" s="9" t="s">
        <v>54</v>
      </c>
      <c r="C870" s="10"/>
      <c r="D870" s="10"/>
      <c r="E870" s="10"/>
      <c r="F870" s="10"/>
      <c r="G870" s="10"/>
    </row>
    <row r="871" spans="1:9" ht="20.100000000000001" customHeight="1">
      <c r="A871" s="8"/>
      <c r="B871" s="11" t="s">
        <v>3</v>
      </c>
      <c r="C871" s="12"/>
      <c r="D871" s="12"/>
      <c r="E871" s="93" t="s">
        <v>50</v>
      </c>
      <c r="F871" s="98"/>
      <c r="G871" s="98"/>
    </row>
    <row r="872" spans="1:9" ht="20.100000000000001" customHeight="1">
      <c r="A872" s="8"/>
      <c r="B872" s="13" t="s">
        <v>5</v>
      </c>
      <c r="C872" s="12" t="s">
        <v>6</v>
      </c>
      <c r="D872" s="12"/>
      <c r="E872" s="13" t="s">
        <v>5</v>
      </c>
      <c r="F872" s="12" t="s">
        <v>6</v>
      </c>
      <c r="G872" s="12"/>
      <c r="I872" t="s">
        <v>72</v>
      </c>
    </row>
    <row r="873" spans="1:9" ht="20.100000000000001" customHeight="1">
      <c r="A873" s="8"/>
      <c r="B873" s="13" t="s">
        <v>7</v>
      </c>
      <c r="C873" s="13" t="s">
        <v>8</v>
      </c>
      <c r="D873" s="13" t="s">
        <v>9</v>
      </c>
      <c r="E873" s="13" t="s">
        <v>7</v>
      </c>
      <c r="F873" s="13" t="s">
        <v>10</v>
      </c>
      <c r="G873" s="13" t="s">
        <v>9</v>
      </c>
    </row>
    <row r="874" spans="1:9" ht="20.100000000000001" customHeight="1">
      <c r="A874" s="2" t="s">
        <v>11</v>
      </c>
      <c r="B874" s="16">
        <f t="shared" ref="B874:G874" si="36">SUM(B8,B78,B152,B223,B294,B365,B440,B511,B587,B658,B729,B800)</f>
        <v>54</v>
      </c>
      <c r="C874" s="16">
        <f t="shared" si="36"/>
        <v>150</v>
      </c>
      <c r="D874" s="16">
        <f t="shared" si="36"/>
        <v>15</v>
      </c>
      <c r="E874" s="16">
        <f t="shared" si="36"/>
        <v>1158</v>
      </c>
      <c r="F874" s="16">
        <f t="shared" si="36"/>
        <v>73786</v>
      </c>
      <c r="G874" s="16">
        <f t="shared" si="36"/>
        <v>72457</v>
      </c>
    </row>
    <row r="875" spans="1:9" ht="20.100000000000001" customHeight="1">
      <c r="A875" s="2" t="s">
        <v>69</v>
      </c>
      <c r="B875" s="16">
        <f t="shared" ref="B875:G901" si="37">SUM(B9,B79,B153,B224,B295,B366,B441,B512,B588,B659,B730,B801)</f>
        <v>1107</v>
      </c>
      <c r="C875" s="16">
        <f>SUM(C9,C79,C153,C224,C295,C366,C441,C512,C588,C659,C730,C801)</f>
        <v>2643</v>
      </c>
      <c r="D875" s="16">
        <f>SUM(D9,D79,D153,D224,D295,D366,D441,D512,D588,D659,D730,D801)</f>
        <v>3218</v>
      </c>
      <c r="E875" s="16">
        <f>SUM(E9,E79,E153,E224,E295,E366,E441,E512,E588,E659,E730,E801)</f>
        <v>2483</v>
      </c>
      <c r="F875" s="16">
        <f>SUM(F9,F79,F153,F224,F295,F366,F441,F512,F588,F659,F730,F801)</f>
        <v>175986</v>
      </c>
      <c r="G875" s="16">
        <f>SUM(G9,G79,G153,G224,G295,G366,G441,G512,G588,G659,G730,G801)</f>
        <v>176398</v>
      </c>
    </row>
    <row r="876" spans="1:9" ht="20.100000000000001" customHeight="1">
      <c r="A876" s="17" t="s">
        <v>12</v>
      </c>
      <c r="B876" s="16">
        <f t="shared" si="37"/>
        <v>2736</v>
      </c>
      <c r="C876" s="16">
        <f t="shared" si="37"/>
        <v>78506</v>
      </c>
      <c r="D876" s="16">
        <f t="shared" si="37"/>
        <v>79240</v>
      </c>
      <c r="E876" s="16">
        <f t="shared" si="37"/>
        <v>14</v>
      </c>
      <c r="F876" s="16">
        <f t="shared" si="37"/>
        <v>448</v>
      </c>
      <c r="G876" s="16">
        <f t="shared" si="37"/>
        <v>543</v>
      </c>
    </row>
    <row r="877" spans="1:9" ht="20.100000000000001" customHeight="1">
      <c r="A877" s="2" t="s">
        <v>13</v>
      </c>
      <c r="B877" s="16">
        <f t="shared" si="37"/>
        <v>800</v>
      </c>
      <c r="C877" s="16">
        <f t="shared" si="37"/>
        <v>6671</v>
      </c>
      <c r="D877" s="16">
        <f t="shared" si="37"/>
        <v>7100</v>
      </c>
      <c r="E877" s="16">
        <f t="shared" si="37"/>
        <v>0</v>
      </c>
      <c r="F877" s="16">
        <f t="shared" si="37"/>
        <v>0</v>
      </c>
      <c r="G877" s="16">
        <f t="shared" si="37"/>
        <v>0</v>
      </c>
    </row>
    <row r="878" spans="1:9" ht="20.100000000000001" customHeight="1">
      <c r="A878" s="2" t="s">
        <v>14</v>
      </c>
      <c r="B878" s="16">
        <f t="shared" si="37"/>
        <v>82</v>
      </c>
      <c r="C878" s="16">
        <f t="shared" si="37"/>
        <v>581</v>
      </c>
      <c r="D878" s="16">
        <f t="shared" si="37"/>
        <v>616</v>
      </c>
      <c r="E878" s="16">
        <f t="shared" si="37"/>
        <v>662</v>
      </c>
      <c r="F878" s="16">
        <f t="shared" si="37"/>
        <v>32346</v>
      </c>
      <c r="G878" s="16">
        <f t="shared" si="37"/>
        <v>31940</v>
      </c>
    </row>
    <row r="879" spans="1:9" ht="20.100000000000001" customHeight="1">
      <c r="A879" s="2" t="s">
        <v>15</v>
      </c>
      <c r="B879" s="16">
        <f t="shared" si="37"/>
        <v>1460</v>
      </c>
      <c r="C879" s="16">
        <f t="shared" si="37"/>
        <v>19252</v>
      </c>
      <c r="D879" s="16">
        <f t="shared" si="37"/>
        <v>20431</v>
      </c>
      <c r="E879" s="16">
        <f t="shared" si="37"/>
        <v>7558</v>
      </c>
      <c r="F879" s="16">
        <f t="shared" si="37"/>
        <v>575009</v>
      </c>
      <c r="G879" s="16">
        <f t="shared" si="37"/>
        <v>573455</v>
      </c>
    </row>
    <row r="880" spans="1:9" ht="20.100000000000001" customHeight="1">
      <c r="A880" s="2" t="s">
        <v>16</v>
      </c>
      <c r="B880" s="16">
        <f t="shared" si="37"/>
        <v>9708</v>
      </c>
      <c r="C880" s="16">
        <f t="shared" si="37"/>
        <v>407162</v>
      </c>
      <c r="D880" s="16">
        <f t="shared" si="37"/>
        <v>453081</v>
      </c>
      <c r="E880" s="16">
        <f t="shared" si="37"/>
        <v>34170</v>
      </c>
      <c r="F880" s="16">
        <f t="shared" si="37"/>
        <v>2595702</v>
      </c>
      <c r="G880" s="16">
        <f t="shared" si="37"/>
        <v>2569013</v>
      </c>
    </row>
    <row r="881" spans="1:7" ht="20.100000000000001" customHeight="1">
      <c r="A881" s="2" t="s">
        <v>17</v>
      </c>
      <c r="B881" s="16">
        <f t="shared" si="37"/>
        <v>19675</v>
      </c>
      <c r="C881" s="16">
        <f t="shared" si="37"/>
        <v>888459</v>
      </c>
      <c r="D881" s="16">
        <f t="shared" si="37"/>
        <v>1003559</v>
      </c>
      <c r="E881" s="16">
        <f t="shared" si="37"/>
        <v>26225</v>
      </c>
      <c r="F881" s="16">
        <f t="shared" si="37"/>
        <v>1569814</v>
      </c>
      <c r="G881" s="16">
        <f t="shared" si="37"/>
        <v>1488894</v>
      </c>
    </row>
    <row r="882" spans="1:7" ht="20.100000000000001" customHeight="1">
      <c r="A882" s="2" t="s">
        <v>18</v>
      </c>
      <c r="B882" s="16">
        <f t="shared" si="37"/>
        <v>1504</v>
      </c>
      <c r="C882" s="16">
        <f t="shared" si="37"/>
        <v>19074</v>
      </c>
      <c r="D882" s="16">
        <f t="shared" si="37"/>
        <v>20612</v>
      </c>
      <c r="E882" s="16">
        <f t="shared" si="37"/>
        <v>0</v>
      </c>
      <c r="F882" s="16">
        <f t="shared" si="37"/>
        <v>0</v>
      </c>
      <c r="G882" s="16">
        <f t="shared" si="37"/>
        <v>0</v>
      </c>
    </row>
    <row r="883" spans="1:7" ht="20.100000000000001" customHeight="1">
      <c r="A883" s="2" t="s">
        <v>19</v>
      </c>
      <c r="B883" s="16">
        <f t="shared" si="37"/>
        <v>1190</v>
      </c>
      <c r="C883" s="16">
        <f t="shared" si="37"/>
        <v>39424</v>
      </c>
      <c r="D883" s="16">
        <f t="shared" si="37"/>
        <v>39965</v>
      </c>
      <c r="E883" s="16">
        <f t="shared" si="37"/>
        <v>8</v>
      </c>
      <c r="F883" s="16">
        <f t="shared" si="37"/>
        <v>0</v>
      </c>
      <c r="G883" s="16">
        <f t="shared" si="37"/>
        <v>6</v>
      </c>
    </row>
    <row r="884" spans="1:7" ht="20.100000000000001" customHeight="1">
      <c r="A884" s="2" t="s">
        <v>20</v>
      </c>
      <c r="B884" s="16">
        <f t="shared" si="37"/>
        <v>1772</v>
      </c>
      <c r="C884" s="16">
        <f t="shared" si="37"/>
        <v>36423</v>
      </c>
      <c r="D884" s="16">
        <f t="shared" si="37"/>
        <v>36917</v>
      </c>
      <c r="E884" s="16">
        <f t="shared" si="37"/>
        <v>1428</v>
      </c>
      <c r="F884" s="16">
        <f t="shared" si="37"/>
        <v>75370</v>
      </c>
      <c r="G884" s="16">
        <f t="shared" si="37"/>
        <v>74255</v>
      </c>
    </row>
    <row r="885" spans="1:7" ht="20.100000000000001" customHeight="1">
      <c r="A885" s="2" t="s">
        <v>21</v>
      </c>
      <c r="B885" s="16">
        <f t="shared" si="37"/>
        <v>676</v>
      </c>
      <c r="C885" s="16">
        <f t="shared" si="37"/>
        <v>7977</v>
      </c>
      <c r="D885" s="16">
        <f t="shared" si="37"/>
        <v>7987</v>
      </c>
      <c r="E885" s="16">
        <f t="shared" si="37"/>
        <v>2204</v>
      </c>
      <c r="F885" s="16">
        <f t="shared" si="37"/>
        <v>108623</v>
      </c>
      <c r="G885" s="16">
        <f t="shared" si="37"/>
        <v>111751</v>
      </c>
    </row>
    <row r="886" spans="1:7" ht="20.100000000000001" customHeight="1">
      <c r="A886" s="2" t="s">
        <v>70</v>
      </c>
      <c r="B886" s="16">
        <f t="shared" si="37"/>
        <v>1404</v>
      </c>
      <c r="C886" s="16">
        <f t="shared" si="37"/>
        <v>11377</v>
      </c>
      <c r="D886" s="16">
        <f t="shared" si="37"/>
        <v>13135</v>
      </c>
      <c r="E886" s="16">
        <f t="shared" si="37"/>
        <v>0</v>
      </c>
      <c r="F886" s="16">
        <f t="shared" si="37"/>
        <v>0</v>
      </c>
      <c r="G886" s="16">
        <f t="shared" si="37"/>
        <v>0</v>
      </c>
    </row>
    <row r="887" spans="1:7" ht="20.100000000000001" customHeight="1">
      <c r="A887" s="2" t="s">
        <v>22</v>
      </c>
      <c r="B887" s="16">
        <f t="shared" si="37"/>
        <v>2819</v>
      </c>
      <c r="C887" s="16">
        <f t="shared" si="37"/>
        <v>29318</v>
      </c>
      <c r="D887" s="16">
        <f t="shared" si="37"/>
        <v>30072</v>
      </c>
      <c r="E887" s="16">
        <f t="shared" si="37"/>
        <v>1143</v>
      </c>
      <c r="F887" s="16">
        <f t="shared" si="37"/>
        <v>71986</v>
      </c>
      <c r="G887" s="16">
        <f t="shared" si="37"/>
        <v>72036</v>
      </c>
    </row>
    <row r="888" spans="1:7" ht="20.100000000000001" customHeight="1">
      <c r="A888" s="2" t="s">
        <v>52</v>
      </c>
      <c r="B888" s="16">
        <f t="shared" si="37"/>
        <v>1182</v>
      </c>
      <c r="C888" s="16">
        <f t="shared" si="37"/>
        <v>1654</v>
      </c>
      <c r="D888" s="16">
        <f t="shared" si="37"/>
        <v>1824</v>
      </c>
      <c r="E888" s="16">
        <f t="shared" si="37"/>
        <v>0</v>
      </c>
      <c r="F888" s="16">
        <f t="shared" si="37"/>
        <v>0</v>
      </c>
      <c r="G888" s="16">
        <f t="shared" si="37"/>
        <v>0</v>
      </c>
    </row>
    <row r="889" spans="1:7" ht="20.100000000000001" customHeight="1">
      <c r="A889" s="2" t="s">
        <v>23</v>
      </c>
      <c r="B889" s="16">
        <f t="shared" si="37"/>
        <v>560</v>
      </c>
      <c r="C889" s="16">
        <f t="shared" si="37"/>
        <v>4165</v>
      </c>
      <c r="D889" s="16">
        <f t="shared" si="37"/>
        <v>4027</v>
      </c>
      <c r="E889" s="16">
        <f t="shared" si="37"/>
        <v>0</v>
      </c>
      <c r="F889" s="16">
        <f t="shared" si="37"/>
        <v>0</v>
      </c>
      <c r="G889" s="16">
        <f t="shared" ref="G889:G901" si="38">SUM(G23,G93,G167,G238,G309,G380,G455,G526,G602,G673,G744,G815)</f>
        <v>0</v>
      </c>
    </row>
    <row r="890" spans="1:7" ht="20.100000000000001" customHeight="1">
      <c r="A890" s="2" t="s">
        <v>24</v>
      </c>
      <c r="B890" s="16">
        <f t="shared" si="37"/>
        <v>640</v>
      </c>
      <c r="C890" s="16">
        <f t="shared" si="37"/>
        <v>1757</v>
      </c>
      <c r="D890" s="16">
        <f t="shared" si="37"/>
        <v>2347</v>
      </c>
      <c r="E890" s="16">
        <f t="shared" si="37"/>
        <v>0</v>
      </c>
      <c r="F890" s="16">
        <f t="shared" si="37"/>
        <v>0</v>
      </c>
      <c r="G890" s="16">
        <f t="shared" si="38"/>
        <v>0</v>
      </c>
    </row>
    <row r="891" spans="1:7" ht="20.100000000000001" customHeight="1">
      <c r="A891" s="2" t="s">
        <v>25</v>
      </c>
      <c r="B891" s="16">
        <f t="shared" si="37"/>
        <v>3873</v>
      </c>
      <c r="C891" s="16">
        <f t="shared" si="37"/>
        <v>115701</v>
      </c>
      <c r="D891" s="16">
        <f t="shared" si="37"/>
        <v>121294</v>
      </c>
      <c r="E891" s="16">
        <f t="shared" si="37"/>
        <v>15145</v>
      </c>
      <c r="F891" s="16">
        <f t="shared" si="37"/>
        <v>1074289</v>
      </c>
      <c r="G891" s="16">
        <f t="shared" si="38"/>
        <v>1072094</v>
      </c>
    </row>
    <row r="892" spans="1:7" ht="20.100000000000001" customHeight="1">
      <c r="A892" s="2" t="s">
        <v>26</v>
      </c>
      <c r="B892" s="16">
        <f t="shared" si="37"/>
        <v>1488</v>
      </c>
      <c r="C892" s="16">
        <f t="shared" si="37"/>
        <v>28172</v>
      </c>
      <c r="D892" s="16">
        <f t="shared" si="37"/>
        <v>30271</v>
      </c>
      <c r="E892" s="16">
        <f t="shared" ref="E892:F901" si="39">SUM(E26,E96,E170,E241,E312,E383,E458,E529,E605,E676,E747,E818)</f>
        <v>2884</v>
      </c>
      <c r="F892" s="16">
        <f t="shared" si="39"/>
        <v>209725</v>
      </c>
      <c r="G892" s="16">
        <f t="shared" si="38"/>
        <v>211264</v>
      </c>
    </row>
    <row r="893" spans="1:7" ht="20.100000000000001" customHeight="1">
      <c r="A893" s="2" t="s">
        <v>27</v>
      </c>
      <c r="B893" s="16">
        <f t="shared" si="37"/>
        <v>340</v>
      </c>
      <c r="C893" s="16">
        <f t="shared" si="37"/>
        <v>1243</v>
      </c>
      <c r="D893" s="16">
        <f t="shared" si="37"/>
        <v>1460</v>
      </c>
      <c r="E893" s="16">
        <f t="shared" si="39"/>
        <v>0</v>
      </c>
      <c r="F893" s="16">
        <f t="shared" si="39"/>
        <v>0</v>
      </c>
      <c r="G893" s="16">
        <f t="shared" si="38"/>
        <v>0</v>
      </c>
    </row>
    <row r="894" spans="1:7" ht="20.100000000000001" customHeight="1">
      <c r="A894" s="2" t="s">
        <v>28</v>
      </c>
      <c r="B894" s="16">
        <f t="shared" si="37"/>
        <v>1172</v>
      </c>
      <c r="C894" s="16">
        <f t="shared" si="37"/>
        <v>14788</v>
      </c>
      <c r="D894" s="16">
        <f t="shared" si="37"/>
        <v>15795</v>
      </c>
      <c r="E894" s="16">
        <f t="shared" si="39"/>
        <v>96</v>
      </c>
      <c r="F894" s="16">
        <f t="shared" si="39"/>
        <v>5922</v>
      </c>
      <c r="G894" s="16">
        <f t="shared" si="38"/>
        <v>2387</v>
      </c>
    </row>
    <row r="895" spans="1:7" ht="20.100000000000001" customHeight="1">
      <c r="A895" s="2" t="s">
        <v>29</v>
      </c>
      <c r="B895" s="16">
        <f t="shared" si="37"/>
        <v>3626</v>
      </c>
      <c r="C895" s="16">
        <f t="shared" si="37"/>
        <v>91265</v>
      </c>
      <c r="D895" s="16">
        <f t="shared" si="37"/>
        <v>97485</v>
      </c>
      <c r="E895" s="16">
        <f t="shared" si="39"/>
        <v>13896</v>
      </c>
      <c r="F895" s="16">
        <f t="shared" si="39"/>
        <v>1011367</v>
      </c>
      <c r="G895" s="16">
        <f t="shared" si="38"/>
        <v>1013347</v>
      </c>
    </row>
    <row r="896" spans="1:7" ht="20.100000000000001" customHeight="1">
      <c r="A896" s="2" t="s">
        <v>30</v>
      </c>
      <c r="B896" s="16">
        <f t="shared" si="37"/>
        <v>1552</v>
      </c>
      <c r="C896" s="16">
        <f t="shared" si="37"/>
        <v>14449</v>
      </c>
      <c r="D896" s="16">
        <f t="shared" ref="D896:D901" si="40">SUM(D30,D100,D174,D245,D316,D387,D462,D533,D609,D680,D751,D822)</f>
        <v>14772</v>
      </c>
      <c r="E896" s="16">
        <f t="shared" si="39"/>
        <v>0</v>
      </c>
      <c r="F896" s="16">
        <f t="shared" si="39"/>
        <v>0</v>
      </c>
      <c r="G896" s="16">
        <f t="shared" si="38"/>
        <v>0</v>
      </c>
    </row>
    <row r="897" spans="1:10" ht="20.100000000000001" customHeight="1">
      <c r="A897" s="2" t="s">
        <v>31</v>
      </c>
      <c r="B897" s="16">
        <f t="shared" si="37"/>
        <v>3140</v>
      </c>
      <c r="C897" s="16">
        <f t="shared" si="37"/>
        <v>35904</v>
      </c>
      <c r="D897" s="16">
        <f t="shared" si="40"/>
        <v>37315</v>
      </c>
      <c r="E897" s="16">
        <f t="shared" si="39"/>
        <v>188</v>
      </c>
      <c r="F897" s="16">
        <f t="shared" si="39"/>
        <v>9804</v>
      </c>
      <c r="G897" s="16">
        <f t="shared" si="38"/>
        <v>9934</v>
      </c>
    </row>
    <row r="898" spans="1:10" ht="20.100000000000001" customHeight="1">
      <c r="A898" s="2" t="s">
        <v>32</v>
      </c>
      <c r="B898" s="16">
        <f>SUM(B32,B102,B176,B247,B318,B389,B464,B535,B611,B682,B753,B824)</f>
        <v>1248</v>
      </c>
      <c r="C898" s="16">
        <f>SUM(C32,C102,C176,C247,C318,C389,C464,C535,C611,C682,C753,C824)</f>
        <v>19217</v>
      </c>
      <c r="D898" s="16">
        <f t="shared" si="40"/>
        <v>20021</v>
      </c>
      <c r="E898" s="16">
        <f t="shared" si="39"/>
        <v>0</v>
      </c>
      <c r="F898" s="16">
        <f t="shared" si="39"/>
        <v>0</v>
      </c>
      <c r="G898" s="16">
        <f t="shared" si="38"/>
        <v>0</v>
      </c>
      <c r="J898" t="s">
        <v>72</v>
      </c>
    </row>
    <row r="899" spans="1:10" ht="20.100000000000001" customHeight="1">
      <c r="A899" s="2" t="s">
        <v>33</v>
      </c>
      <c r="B899" s="16">
        <f t="shared" si="37"/>
        <v>4779</v>
      </c>
      <c r="C899" s="16">
        <f>SUM(C33,C103,C177,C248,C319,C390,C465,C536,C612,C683,C754,C825)</f>
        <v>138529</v>
      </c>
      <c r="D899" s="16">
        <f t="shared" si="40"/>
        <v>148736</v>
      </c>
      <c r="E899" s="16">
        <f t="shared" si="39"/>
        <v>4649</v>
      </c>
      <c r="F899" s="16">
        <f t="shared" si="39"/>
        <v>247126</v>
      </c>
      <c r="G899" s="16">
        <f t="shared" si="38"/>
        <v>244338</v>
      </c>
    </row>
    <row r="900" spans="1:10" ht="20.100000000000001" customHeight="1">
      <c r="A900" s="2" t="s">
        <v>34</v>
      </c>
      <c r="B900" s="16">
        <f t="shared" si="37"/>
        <v>4503</v>
      </c>
      <c r="C900" s="16">
        <f>SUM(C34,C104,C178,C249,C320,C391,C466,C537,C613,C684,C755,C826)</f>
        <v>151913</v>
      </c>
      <c r="D900" s="16">
        <f t="shared" si="40"/>
        <v>156665</v>
      </c>
      <c r="E900" s="16">
        <f t="shared" si="39"/>
        <v>1127</v>
      </c>
      <c r="F900" s="16">
        <f t="shared" si="39"/>
        <v>75139</v>
      </c>
      <c r="G900" s="16">
        <f t="shared" si="38"/>
        <v>76503</v>
      </c>
    </row>
    <row r="901" spans="1:10" ht="20.100000000000001" customHeight="1">
      <c r="A901" s="2" t="s">
        <v>35</v>
      </c>
      <c r="B901" s="16">
        <f t="shared" si="37"/>
        <v>1014</v>
      </c>
      <c r="C901" s="16">
        <f>SUM(C35,C105,C179,C250,C321,C392,C467,C538,C614,C685,C756,C827)</f>
        <v>14305</v>
      </c>
      <c r="D901" s="16">
        <f t="shared" si="40"/>
        <v>15913</v>
      </c>
      <c r="E901" s="16">
        <f t="shared" si="39"/>
        <v>36</v>
      </c>
      <c r="F901" s="16">
        <f t="shared" si="39"/>
        <v>804</v>
      </c>
      <c r="G901" s="16">
        <f t="shared" si="38"/>
        <v>719</v>
      </c>
    </row>
    <row r="902" spans="1:10" ht="20.100000000000001" customHeight="1">
      <c r="A902" s="91" t="s">
        <v>0</v>
      </c>
      <c r="B902" s="92"/>
      <c r="C902" s="92"/>
      <c r="D902" s="92"/>
      <c r="E902" s="92"/>
      <c r="F902" s="92"/>
      <c r="G902" s="93"/>
    </row>
    <row r="903" spans="1:10" ht="20.100000000000001" customHeight="1">
      <c r="A903" s="7" t="s">
        <v>1</v>
      </c>
      <c r="B903" s="8"/>
      <c r="C903" s="8"/>
      <c r="D903" s="8"/>
      <c r="E903" s="99" t="s">
        <v>105</v>
      </c>
      <c r="F903" s="100"/>
      <c r="G903" s="101"/>
    </row>
    <row r="904" spans="1:10" ht="20.100000000000001" customHeight="1">
      <c r="A904" s="91" t="s">
        <v>2</v>
      </c>
      <c r="B904" s="93"/>
      <c r="C904" s="8"/>
      <c r="D904" s="8"/>
      <c r="E904" s="8"/>
      <c r="F904" s="8"/>
      <c r="G904" s="8"/>
    </row>
    <row r="905" spans="1:10" ht="20.100000000000001" customHeight="1">
      <c r="A905" s="8"/>
      <c r="B905" s="9" t="s">
        <v>54</v>
      </c>
      <c r="C905" s="10"/>
      <c r="D905" s="10"/>
      <c r="E905" s="10"/>
      <c r="F905" s="10"/>
      <c r="G905" s="10"/>
    </row>
    <row r="906" spans="1:10" ht="20.100000000000001" customHeight="1">
      <c r="A906" s="8"/>
      <c r="B906" s="11"/>
      <c r="C906" s="11"/>
      <c r="D906" s="11"/>
      <c r="E906" s="11"/>
      <c r="F906" s="11"/>
      <c r="G906" s="11"/>
    </row>
    <row r="907" spans="1:10" ht="20.100000000000001" customHeight="1">
      <c r="A907" s="8"/>
      <c r="B907" s="11" t="s">
        <v>3</v>
      </c>
      <c r="C907" s="12"/>
      <c r="D907" s="12"/>
      <c r="E907" s="11" t="s">
        <v>4</v>
      </c>
      <c r="F907" s="11"/>
      <c r="G907" s="11"/>
    </row>
    <row r="908" spans="1:10" ht="20.100000000000001" customHeight="1">
      <c r="A908" s="8"/>
      <c r="B908" s="13" t="s">
        <v>5</v>
      </c>
      <c r="C908" s="12" t="s">
        <v>6</v>
      </c>
      <c r="D908" s="12"/>
      <c r="E908" s="13" t="s">
        <v>5</v>
      </c>
      <c r="F908" s="12" t="s">
        <v>6</v>
      </c>
      <c r="G908" s="12"/>
    </row>
    <row r="909" spans="1:10" ht="20.100000000000001" customHeight="1">
      <c r="A909" s="8"/>
      <c r="B909" s="13" t="s">
        <v>7</v>
      </c>
      <c r="C909" s="13" t="s">
        <v>8</v>
      </c>
      <c r="D909" s="13" t="s">
        <v>9</v>
      </c>
      <c r="E909" s="13" t="s">
        <v>7</v>
      </c>
      <c r="F909" s="13" t="s">
        <v>10</v>
      </c>
      <c r="G909" s="13" t="s">
        <v>9</v>
      </c>
    </row>
    <row r="910" spans="1:10" ht="20.100000000000001" customHeight="1">
      <c r="A910" s="2" t="s">
        <v>36</v>
      </c>
      <c r="B910" s="16">
        <f t="shared" ref="B910:G910" si="41">SUM(B44,B115,B188,B259,B329,B401,B476,B547,B623,B694,B765,B836)</f>
        <v>2226</v>
      </c>
      <c r="C910" s="16">
        <f t="shared" si="41"/>
        <v>24259</v>
      </c>
      <c r="D910" s="16">
        <f t="shared" si="41"/>
        <v>15600</v>
      </c>
      <c r="E910" s="16">
        <f t="shared" si="41"/>
        <v>0</v>
      </c>
      <c r="F910" s="16">
        <f t="shared" si="41"/>
        <v>0</v>
      </c>
      <c r="G910" s="16">
        <f t="shared" si="41"/>
        <v>0</v>
      </c>
    </row>
    <row r="911" spans="1:10" ht="20.100000000000001" customHeight="1">
      <c r="A911" s="2" t="s">
        <v>37</v>
      </c>
      <c r="B911" s="16">
        <f t="shared" ref="B911:G920" si="42">SUM(B45,B116,B189,B260,B330,B402,B477,B548,B624,B695,B766,B837)</f>
        <v>9820</v>
      </c>
      <c r="C911" s="16">
        <f t="shared" si="42"/>
        <v>339902</v>
      </c>
      <c r="D911" s="16">
        <f t="shared" si="42"/>
        <v>351138</v>
      </c>
      <c r="E911" s="16">
        <f t="shared" si="42"/>
        <v>25186</v>
      </c>
      <c r="F911" s="16">
        <f t="shared" si="42"/>
        <v>1926675</v>
      </c>
      <c r="G911" s="16">
        <f t="shared" si="42"/>
        <v>1934341</v>
      </c>
    </row>
    <row r="912" spans="1:10" ht="20.100000000000001" customHeight="1">
      <c r="A912" s="2" t="s">
        <v>38</v>
      </c>
      <c r="B912" s="16">
        <f t="shared" si="42"/>
        <v>3238</v>
      </c>
      <c r="C912" s="16">
        <f t="shared" si="42"/>
        <v>73886</v>
      </c>
      <c r="D912" s="16">
        <f t="shared" si="42"/>
        <v>77221</v>
      </c>
      <c r="E912" s="16">
        <f t="shared" si="42"/>
        <v>1844</v>
      </c>
      <c r="F912" s="16">
        <f t="shared" si="42"/>
        <v>122392</v>
      </c>
      <c r="G912" s="16">
        <f t="shared" si="42"/>
        <v>122809</v>
      </c>
    </row>
    <row r="913" spans="1:14" ht="20.100000000000001" customHeight="1">
      <c r="A913" s="2" t="s">
        <v>39</v>
      </c>
      <c r="B913" s="16">
        <f t="shared" si="42"/>
        <v>5323</v>
      </c>
      <c r="C913" s="16">
        <f t="shared" si="42"/>
        <v>252223</v>
      </c>
      <c r="D913" s="16">
        <f t="shared" si="42"/>
        <v>296051</v>
      </c>
      <c r="E913" s="16">
        <f t="shared" si="42"/>
        <v>5143</v>
      </c>
      <c r="F913" s="16">
        <f t="shared" si="42"/>
        <v>310416</v>
      </c>
      <c r="G913" s="16">
        <f t="shared" si="42"/>
        <v>321118</v>
      </c>
    </row>
    <row r="914" spans="1:14" ht="20.100000000000001" customHeight="1">
      <c r="A914" s="2" t="s">
        <v>40</v>
      </c>
      <c r="B914" s="16">
        <f t="shared" si="42"/>
        <v>1908</v>
      </c>
      <c r="C914" s="16">
        <f t="shared" si="42"/>
        <v>14767</v>
      </c>
      <c r="D914" s="16">
        <f t="shared" si="42"/>
        <v>15306</v>
      </c>
      <c r="E914" s="16">
        <f t="shared" si="42"/>
        <v>70</v>
      </c>
      <c r="F914" s="16">
        <f t="shared" si="42"/>
        <v>2437</v>
      </c>
      <c r="G914" s="16">
        <f t="shared" si="42"/>
        <v>2363</v>
      </c>
    </row>
    <row r="915" spans="1:14" ht="20.100000000000001" customHeight="1">
      <c r="A915" s="2" t="s">
        <v>41</v>
      </c>
      <c r="B915" s="16">
        <f t="shared" si="42"/>
        <v>758</v>
      </c>
      <c r="C915" s="16">
        <f t="shared" si="42"/>
        <v>15575</v>
      </c>
      <c r="D915" s="16">
        <f t="shared" si="42"/>
        <v>16522</v>
      </c>
      <c r="E915" s="16">
        <f t="shared" si="42"/>
        <v>2236</v>
      </c>
      <c r="F915" s="16">
        <f t="shared" si="42"/>
        <v>141609</v>
      </c>
      <c r="G915" s="16">
        <f t="shared" si="42"/>
        <v>141691</v>
      </c>
    </row>
    <row r="916" spans="1:14" ht="20.100000000000001" customHeight="1">
      <c r="A916" s="2" t="s">
        <v>42</v>
      </c>
      <c r="B916" s="16">
        <f t="shared" si="42"/>
        <v>633</v>
      </c>
      <c r="C916" s="16">
        <f t="shared" si="42"/>
        <v>6211</v>
      </c>
      <c r="D916" s="16">
        <f t="shared" si="42"/>
        <v>6620</v>
      </c>
      <c r="E916" s="16">
        <f t="shared" si="42"/>
        <v>1</v>
      </c>
      <c r="F916" s="16">
        <f t="shared" si="42"/>
        <v>0</v>
      </c>
      <c r="G916" s="16">
        <f t="shared" si="42"/>
        <v>2</v>
      </c>
    </row>
    <row r="917" spans="1:14" ht="20.100000000000001" customHeight="1">
      <c r="A917" s="2" t="s">
        <v>43</v>
      </c>
      <c r="B917" s="16">
        <f t="shared" si="42"/>
        <v>630</v>
      </c>
      <c r="C917" s="16">
        <f t="shared" si="42"/>
        <v>6654</v>
      </c>
      <c r="D917" s="16">
        <f t="shared" si="42"/>
        <v>8778</v>
      </c>
      <c r="E917" s="16">
        <f t="shared" si="42"/>
        <v>0</v>
      </c>
      <c r="F917" s="16">
        <f t="shared" si="42"/>
        <v>0</v>
      </c>
      <c r="G917" s="16">
        <f t="shared" si="42"/>
        <v>0</v>
      </c>
    </row>
    <row r="918" spans="1:14" ht="20.100000000000001" customHeight="1">
      <c r="A918" s="2" t="s">
        <v>44</v>
      </c>
      <c r="B918" s="16">
        <f t="shared" si="42"/>
        <v>4992</v>
      </c>
      <c r="C918" s="16">
        <f t="shared" si="42"/>
        <v>285611</v>
      </c>
      <c r="D918" s="16">
        <f t="shared" si="42"/>
        <v>292675</v>
      </c>
      <c r="E918" s="16">
        <f t="shared" si="42"/>
        <v>11904</v>
      </c>
      <c r="F918" s="16">
        <f t="shared" si="42"/>
        <v>935615</v>
      </c>
      <c r="G918" s="16">
        <f t="shared" si="42"/>
        <v>933665</v>
      </c>
    </row>
    <row r="919" spans="1:14" ht="20.100000000000001" customHeight="1">
      <c r="A919" s="2" t="s">
        <v>45</v>
      </c>
      <c r="B919" s="16">
        <f t="shared" si="42"/>
        <v>3358</v>
      </c>
      <c r="C919" s="16">
        <f t="shared" si="42"/>
        <v>81704</v>
      </c>
      <c r="D919" s="16">
        <f t="shared" si="42"/>
        <v>87054</v>
      </c>
      <c r="E919" s="16">
        <f t="shared" si="42"/>
        <v>252</v>
      </c>
      <c r="F919" s="16">
        <f t="shared" si="42"/>
        <v>8228</v>
      </c>
      <c r="G919" s="16">
        <f t="shared" si="42"/>
        <v>8095</v>
      </c>
    </row>
    <row r="920" spans="1:14" ht="20.100000000000001" customHeight="1">
      <c r="A920" s="2" t="s">
        <v>46</v>
      </c>
      <c r="B920" s="16">
        <f t="shared" si="42"/>
        <v>64167</v>
      </c>
      <c r="C920" s="16">
        <f t="shared" si="42"/>
        <v>2674843</v>
      </c>
      <c r="D920" s="16">
        <f t="shared" si="42"/>
        <v>2574429</v>
      </c>
      <c r="E920" s="16">
        <f t="shared" si="42"/>
        <v>82383</v>
      </c>
      <c r="F920" s="16">
        <f t="shared" si="42"/>
        <v>4926099</v>
      </c>
      <c r="G920" s="16">
        <f t="shared" si="42"/>
        <v>4959158</v>
      </c>
    </row>
    <row r="921" spans="1:14" ht="20.100000000000001" customHeight="1">
      <c r="A921" s="2" t="s">
        <v>47</v>
      </c>
      <c r="B921" s="16">
        <f t="shared" ref="B921:G921" si="43">SUM(B55,B126,B199,B270,B340,B412,B487,B558,B634,B705,B776,B847)</f>
        <v>171157</v>
      </c>
      <c r="C921" s="16">
        <f t="shared" si="43"/>
        <v>5955714</v>
      </c>
      <c r="D921" s="16">
        <f t="shared" si="43"/>
        <v>6125267</v>
      </c>
      <c r="E921" s="16">
        <f t="shared" si="43"/>
        <v>244093</v>
      </c>
      <c r="F921" s="16">
        <f t="shared" si="43"/>
        <v>16286717</v>
      </c>
      <c r="G921" s="16">
        <f t="shared" si="43"/>
        <v>16224576</v>
      </c>
    </row>
    <row r="922" spans="1:14" ht="20.100000000000001" customHeight="1">
      <c r="A922" s="3"/>
      <c r="B922" s="4"/>
      <c r="C922" s="4"/>
      <c r="D922" s="4"/>
      <c r="E922" s="4"/>
      <c r="F922" s="4"/>
      <c r="G922" s="4"/>
    </row>
    <row r="923" spans="1:14" ht="20.100000000000001" customHeight="1"/>
    <row r="924" spans="1:14" ht="20.100000000000001" customHeight="1">
      <c r="A924" s="26" t="s">
        <v>48</v>
      </c>
      <c r="F924" s="5"/>
      <c r="G924" t="s">
        <v>53</v>
      </c>
    </row>
    <row r="925" spans="1:14" ht="20.100000000000001" customHeight="1">
      <c r="F925" s="5"/>
    </row>
    <row r="926" spans="1:14" ht="20.100000000000001" customHeight="1">
      <c r="A926" s="19" t="s">
        <v>103</v>
      </c>
      <c r="B926" s="16">
        <f t="shared" ref="B926:G926" si="44">SUM(B59,B130,B203,B274,B344,B416,B491,B562,B638,B709,B781)</f>
        <v>153200</v>
      </c>
      <c r="C926" s="16">
        <f t="shared" si="44"/>
        <v>4609828</v>
      </c>
      <c r="D926" s="16">
        <f t="shared" si="44"/>
        <v>4718443</v>
      </c>
      <c r="E926" s="16">
        <f t="shared" si="44"/>
        <v>205422</v>
      </c>
      <c r="F926" s="16">
        <f t="shared" si="44"/>
        <v>13883495</v>
      </c>
      <c r="G926" s="16">
        <f t="shared" si="44"/>
        <v>13896766</v>
      </c>
      <c r="I926" s="4"/>
      <c r="J926" s="4"/>
      <c r="K926" s="4"/>
      <c r="L926" s="4"/>
      <c r="M926" s="4"/>
      <c r="N926" s="4"/>
    </row>
    <row r="927" spans="1:14" ht="20.100000000000001" customHeight="1">
      <c r="A927" s="19" t="s">
        <v>104</v>
      </c>
      <c r="B927" s="84">
        <f t="shared" ref="B927:G927" si="45">SUM(B921)</f>
        <v>171157</v>
      </c>
      <c r="C927" s="84">
        <f>SUM(C921)</f>
        <v>5955714</v>
      </c>
      <c r="D927" s="84">
        <f t="shared" si="45"/>
        <v>6125267</v>
      </c>
      <c r="E927" s="84">
        <f t="shared" si="45"/>
        <v>244093</v>
      </c>
      <c r="F927" s="84">
        <f t="shared" si="45"/>
        <v>16286717</v>
      </c>
      <c r="G927" s="84">
        <f t="shared" si="45"/>
        <v>16224576</v>
      </c>
      <c r="I927" s="87"/>
      <c r="J927" s="87"/>
      <c r="K927" s="87"/>
      <c r="L927" s="87"/>
      <c r="M927" s="87"/>
      <c r="N927" s="87"/>
    </row>
    <row r="928" spans="1:14" ht="20.100000000000001" customHeight="1">
      <c r="A928" s="19" t="s">
        <v>49</v>
      </c>
      <c r="B928" s="25">
        <f t="shared" ref="B928:G928" si="46">SUM((B927-B926)/B926*100)</f>
        <v>11.721279373368146</v>
      </c>
      <c r="C928" s="25">
        <f t="shared" si="46"/>
        <v>29.196013387050453</v>
      </c>
      <c r="D928" s="25">
        <f t="shared" si="46"/>
        <v>29.81542852165428</v>
      </c>
      <c r="E928" s="25">
        <f t="shared" si="46"/>
        <v>18.825150178656617</v>
      </c>
      <c r="F928" s="25">
        <f t="shared" si="46"/>
        <v>17.309920880873296</v>
      </c>
      <c r="G928" s="25">
        <f t="shared" si="46"/>
        <v>16.750731788964426</v>
      </c>
      <c r="I928" s="4"/>
      <c r="J928" s="4"/>
      <c r="K928" s="4"/>
      <c r="L928" s="4"/>
      <c r="M928" s="4"/>
      <c r="N928" s="4"/>
    </row>
    <row r="929" spans="1:7" ht="20.100000000000001" customHeight="1"/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8" spans="1:7" ht="12.75" customHeight="1">
      <c r="E938" t="s">
        <v>72</v>
      </c>
    </row>
  </sheetData>
  <mergeCells count="98">
    <mergeCell ref="E5:G5"/>
    <mergeCell ref="F6:G6"/>
    <mergeCell ref="B4:G4"/>
    <mergeCell ref="A1:G1"/>
    <mergeCell ref="E2:F2"/>
    <mergeCell ref="A3:C3"/>
    <mergeCell ref="F42:G42"/>
    <mergeCell ref="E41:G41"/>
    <mergeCell ref="B39:G39"/>
    <mergeCell ref="C6:D6"/>
    <mergeCell ref="A38:B38"/>
    <mergeCell ref="A36:G36"/>
    <mergeCell ref="E37:F37"/>
    <mergeCell ref="A72:G72"/>
    <mergeCell ref="E73:F73"/>
    <mergeCell ref="A74:C74"/>
    <mergeCell ref="E75:G75"/>
    <mergeCell ref="E181:F181"/>
    <mergeCell ref="A107:G107"/>
    <mergeCell ref="E108:F108"/>
    <mergeCell ref="A109:B109"/>
    <mergeCell ref="A145:G145"/>
    <mergeCell ref="E146:F146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E217:F217"/>
    <mergeCell ref="A218:C218"/>
    <mergeCell ref="E220:G220"/>
    <mergeCell ref="E252:F252"/>
    <mergeCell ref="A322:G322"/>
    <mergeCell ref="A287:G287"/>
    <mergeCell ref="E288:F288"/>
    <mergeCell ref="A289:C289"/>
    <mergeCell ref="E291:G291"/>
    <mergeCell ref="E362:G362"/>
    <mergeCell ref="A394:G394"/>
    <mergeCell ref="E323:F323"/>
    <mergeCell ref="A324:B324"/>
    <mergeCell ref="A358:G358"/>
    <mergeCell ref="E359:F359"/>
    <mergeCell ref="A360:C360"/>
    <mergeCell ref="A435:C435"/>
    <mergeCell ref="E437:G437"/>
    <mergeCell ref="A468:G468"/>
    <mergeCell ref="E395:F395"/>
    <mergeCell ref="A396:B396"/>
    <mergeCell ref="A433:G433"/>
    <mergeCell ref="E434:F434"/>
    <mergeCell ref="E584:G584"/>
    <mergeCell ref="A506:C506"/>
    <mergeCell ref="E508:G508"/>
    <mergeCell ref="A539:G539"/>
    <mergeCell ref="E469:F469"/>
    <mergeCell ref="A470:B470"/>
    <mergeCell ref="A504:G504"/>
    <mergeCell ref="E505:F505"/>
    <mergeCell ref="E540:F540"/>
    <mergeCell ref="A541:B541"/>
    <mergeCell ref="A580:G580"/>
    <mergeCell ref="E581:F581"/>
    <mergeCell ref="A582:C582"/>
    <mergeCell ref="A615:G615"/>
    <mergeCell ref="E616:F616"/>
    <mergeCell ref="A617:B617"/>
    <mergeCell ref="A651:G651"/>
    <mergeCell ref="A688:B688"/>
    <mergeCell ref="E652:F652"/>
    <mergeCell ref="A686:G686"/>
    <mergeCell ref="E687:F687"/>
    <mergeCell ref="A653:C653"/>
    <mergeCell ref="E655:G655"/>
    <mergeCell ref="A757:G757"/>
    <mergeCell ref="E758:F758"/>
    <mergeCell ref="A759:B759"/>
    <mergeCell ref="A722:G722"/>
    <mergeCell ref="E723:F723"/>
    <mergeCell ref="A724:C724"/>
    <mergeCell ref="E726:G726"/>
    <mergeCell ref="A828:G828"/>
    <mergeCell ref="E829:F829"/>
    <mergeCell ref="A830:B830"/>
    <mergeCell ref="A793:G793"/>
    <mergeCell ref="E794:F794"/>
    <mergeCell ref="A795:C795"/>
    <mergeCell ref="E797:G797"/>
    <mergeCell ref="A902:G902"/>
    <mergeCell ref="A904:B904"/>
    <mergeCell ref="A867:G867"/>
    <mergeCell ref="A869:C869"/>
    <mergeCell ref="E871:G871"/>
    <mergeCell ref="E903:G903"/>
    <mergeCell ref="E868:G868"/>
  </mergeCells>
  <phoneticPr fontId="0" type="noConversion"/>
  <pageMargins left="0.75" right="0.75" top="1" bottom="1" header="0.5" footer="0.5"/>
  <pageSetup paperSize="9" scale="87" orientation="portrait" horizontalDpi="300" verticalDpi="300" r:id="rId1"/>
  <headerFooter alignWithMargins="0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L88"/>
  <sheetViews>
    <sheetView topLeftCell="A26" zoomScaleNormal="100" workbookViewId="0">
      <selection activeCell="P65" sqref="P65"/>
    </sheetView>
  </sheetViews>
  <sheetFormatPr defaultRowHeight="12.75"/>
  <cols>
    <col min="1" max="1" width="22.5703125" customWidth="1"/>
    <col min="3" max="3" width="13.85546875" customWidth="1"/>
    <col min="4" max="4" width="11.140625" customWidth="1"/>
    <col min="6" max="6" width="12.5703125" customWidth="1"/>
    <col min="7" max="8" width="10.85546875" customWidth="1"/>
    <col min="9" max="9" width="10.28515625" customWidth="1"/>
    <col min="10" max="10" width="10.5703125" customWidth="1"/>
    <col min="11" max="11" width="11.42578125" customWidth="1"/>
  </cols>
  <sheetData>
    <row r="1" spans="1:11" ht="15" customHeight="1">
      <c r="A1" s="121" t="s">
        <v>0</v>
      </c>
      <c r="B1" s="121"/>
      <c r="C1" s="121"/>
      <c r="D1" s="121"/>
      <c r="E1" s="121"/>
      <c r="F1" s="121"/>
      <c r="G1" s="121"/>
      <c r="H1" s="16"/>
      <c r="I1" s="16"/>
      <c r="J1" s="16"/>
      <c r="K1" s="16"/>
    </row>
    <row r="2" spans="1:11" ht="15.75" customHeight="1">
      <c r="A2" s="2" t="s">
        <v>1</v>
      </c>
      <c r="B2" s="63"/>
      <c r="C2" s="63"/>
      <c r="D2" s="120" t="s">
        <v>106</v>
      </c>
      <c r="E2" s="120"/>
      <c r="F2" s="120"/>
      <c r="G2" s="120"/>
      <c r="H2" s="120"/>
      <c r="I2" s="120"/>
      <c r="J2" s="120"/>
      <c r="K2" s="120"/>
    </row>
    <row r="3" spans="1:11" ht="15" customHeight="1">
      <c r="A3" s="122" t="s">
        <v>2</v>
      </c>
      <c r="B3" s="122"/>
      <c r="C3" s="122"/>
      <c r="D3" s="63"/>
      <c r="E3" s="63"/>
      <c r="F3" s="63"/>
      <c r="G3" s="63"/>
      <c r="H3" s="63"/>
      <c r="I3" s="63"/>
      <c r="J3" s="63"/>
      <c r="K3" s="63"/>
    </row>
    <row r="4" spans="1:11" ht="16.5" customHeight="1">
      <c r="A4" s="16"/>
      <c r="B4" s="67" t="s">
        <v>54</v>
      </c>
      <c r="C4" s="68"/>
      <c r="D4" s="68"/>
      <c r="E4" s="68"/>
      <c r="F4" s="68"/>
      <c r="G4" s="68"/>
      <c r="H4" s="123" t="s">
        <v>73</v>
      </c>
      <c r="I4" s="124"/>
      <c r="J4" s="127" t="s">
        <v>74</v>
      </c>
      <c r="K4" s="128"/>
    </row>
    <row r="5" spans="1:11" ht="14.25" customHeight="1">
      <c r="A5" s="16"/>
      <c r="B5" s="70" t="s">
        <v>3</v>
      </c>
      <c r="C5" s="72"/>
      <c r="D5" s="72"/>
      <c r="E5" s="117" t="s">
        <v>50</v>
      </c>
      <c r="F5" s="117"/>
      <c r="G5" s="117"/>
      <c r="H5" s="125"/>
      <c r="I5" s="126"/>
      <c r="J5" s="128"/>
      <c r="K5" s="128"/>
    </row>
    <row r="6" spans="1:11" ht="13.5" customHeight="1">
      <c r="A6" s="16"/>
      <c r="B6" s="63" t="s">
        <v>5</v>
      </c>
      <c r="C6" s="72" t="s">
        <v>6</v>
      </c>
      <c r="D6" s="72"/>
      <c r="E6" s="63" t="s">
        <v>5</v>
      </c>
      <c r="F6" s="72" t="s">
        <v>6</v>
      </c>
      <c r="G6" s="72"/>
      <c r="H6" s="74">
        <v>2014</v>
      </c>
      <c r="I6" s="75">
        <v>2013</v>
      </c>
      <c r="J6" s="76">
        <v>2014</v>
      </c>
      <c r="K6" s="77">
        <v>2013</v>
      </c>
    </row>
    <row r="7" spans="1:11" ht="12.95" customHeight="1">
      <c r="A7" s="16"/>
      <c r="B7" s="63" t="s">
        <v>7</v>
      </c>
      <c r="C7" s="63" t="s">
        <v>8</v>
      </c>
      <c r="D7" s="63" t="s">
        <v>9</v>
      </c>
      <c r="E7" s="63" t="s">
        <v>7</v>
      </c>
      <c r="F7" s="63" t="s">
        <v>10</v>
      </c>
      <c r="G7" s="63" t="s">
        <v>9</v>
      </c>
      <c r="H7" s="57" t="s">
        <v>78</v>
      </c>
      <c r="I7" s="57" t="s">
        <v>78</v>
      </c>
      <c r="J7" s="57" t="s">
        <v>78</v>
      </c>
      <c r="K7" s="57" t="s">
        <v>78</v>
      </c>
    </row>
    <row r="8" spans="1:11" ht="12.95" customHeight="1">
      <c r="A8" s="80" t="s">
        <v>11</v>
      </c>
      <c r="B8" s="62">
        <f>SUM('ΙΑΝ-ΔΕΚ.2014'!B874)</f>
        <v>54</v>
      </c>
      <c r="C8" s="62">
        <f>SUM('ΙΑΝ-ΔΕΚ.2014'!C874)</f>
        <v>150</v>
      </c>
      <c r="D8" s="62">
        <f>SUM('ΙΑΝ-ΔΕΚ.2014'!D874)</f>
        <v>15</v>
      </c>
      <c r="E8" s="62">
        <f>SUM('ΙΑΝ-ΔΕΚ.2014'!E874)</f>
        <v>1158</v>
      </c>
      <c r="F8" s="62">
        <f>SUM('ΙΑΝ-ΔΕΚ.2014'!F874)</f>
        <v>73786</v>
      </c>
      <c r="G8" s="62">
        <f>SUM('ΙΑΝ-ΔΕΚ.2014'!G874)</f>
        <v>72457</v>
      </c>
      <c r="H8" s="55">
        <f>SUM(B8,E8)</f>
        <v>1212</v>
      </c>
      <c r="I8" s="55">
        <v>1178</v>
      </c>
      <c r="J8" s="55">
        <f>SUM(C8,D8,F8,G8)</f>
        <v>146408</v>
      </c>
      <c r="K8" s="55">
        <v>139689</v>
      </c>
    </row>
    <row r="9" spans="1:11" ht="12.95" customHeight="1">
      <c r="A9" s="80" t="s">
        <v>69</v>
      </c>
      <c r="B9" s="62">
        <f>SUM('ΙΑΝ-ΔΕΚ.2014'!B875)</f>
        <v>1107</v>
      </c>
      <c r="C9" s="62">
        <f>SUM('ΙΑΝ-ΔΕΚ.2014'!C875)</f>
        <v>2643</v>
      </c>
      <c r="D9" s="62">
        <f>SUM('ΙΑΝ-ΔΕΚ.2014'!D875)</f>
        <v>3218</v>
      </c>
      <c r="E9" s="62">
        <f>SUM('ΙΑΝ-ΔΕΚ.2014'!E875)</f>
        <v>2483</v>
      </c>
      <c r="F9" s="62">
        <f>SUM('ΙΑΝ-ΔΕΚ.2014'!F875)</f>
        <v>175986</v>
      </c>
      <c r="G9" s="62">
        <f>SUM('ΙΑΝ-ΔΕΚ.2014'!G875)</f>
        <v>176398</v>
      </c>
      <c r="H9" s="55">
        <f t="shared" ref="H9:H35" si="0">SUM(B9,E9)</f>
        <v>3590</v>
      </c>
      <c r="I9" s="55">
        <v>3166</v>
      </c>
      <c r="J9" s="55">
        <f t="shared" ref="J9:J35" si="1">SUM(C9,D9,F9,G9)</f>
        <v>358245</v>
      </c>
      <c r="K9" s="55">
        <v>316365</v>
      </c>
    </row>
    <row r="10" spans="1:11" ht="12.95" customHeight="1">
      <c r="A10" s="80" t="s">
        <v>12</v>
      </c>
      <c r="B10" s="62">
        <f>SUM('ΙΑΝ-ΔΕΚ.2014'!B876)</f>
        <v>2736</v>
      </c>
      <c r="C10" s="62">
        <f>SUM('ΙΑΝ-ΔΕΚ.2014'!C876)</f>
        <v>78506</v>
      </c>
      <c r="D10" s="62">
        <f>SUM('ΙΑΝ-ΔΕΚ.2014'!D876)</f>
        <v>79240</v>
      </c>
      <c r="E10" s="62">
        <f>SUM('ΙΑΝ-ΔΕΚ.2014'!E876)</f>
        <v>14</v>
      </c>
      <c r="F10" s="62">
        <f>SUM('ΙΑΝ-ΔΕΚ.2014'!F876)</f>
        <v>448</v>
      </c>
      <c r="G10" s="62">
        <f>SUM('ΙΑΝ-ΔΕΚ.2014'!G876)</f>
        <v>543</v>
      </c>
      <c r="H10" s="55">
        <f t="shared" si="0"/>
        <v>2750</v>
      </c>
      <c r="I10" s="55">
        <v>2934</v>
      </c>
      <c r="J10" s="55">
        <f t="shared" si="1"/>
        <v>158737</v>
      </c>
      <c r="K10" s="55">
        <v>168771</v>
      </c>
    </row>
    <row r="11" spans="1:11" ht="12.95" customHeight="1">
      <c r="A11" s="80" t="s">
        <v>13</v>
      </c>
      <c r="B11" s="62">
        <f>SUM('ΙΑΝ-ΔΕΚ.2014'!B877)</f>
        <v>800</v>
      </c>
      <c r="C11" s="62">
        <f>SUM('ΙΑΝ-ΔΕΚ.2014'!C877)</f>
        <v>6671</v>
      </c>
      <c r="D11" s="62">
        <f>SUM('ΙΑΝ-ΔΕΚ.2014'!D877)</f>
        <v>7100</v>
      </c>
      <c r="E11" s="62">
        <f>SUM('ΙΑΝ-ΔΕΚ.2014'!E877)</f>
        <v>0</v>
      </c>
      <c r="F11" s="62">
        <f>SUM('ΙΑΝ-ΔΕΚ.2014'!F877)</f>
        <v>0</v>
      </c>
      <c r="G11" s="62">
        <f>SUM('ΙΑΝ-ΔΕΚ.2014'!G877)</f>
        <v>0</v>
      </c>
      <c r="H11" s="55">
        <f t="shared" si="0"/>
        <v>800</v>
      </c>
      <c r="I11" s="55">
        <v>802</v>
      </c>
      <c r="J11" s="55">
        <f t="shared" si="1"/>
        <v>13771</v>
      </c>
      <c r="K11" s="55">
        <v>11940</v>
      </c>
    </row>
    <row r="12" spans="1:11" ht="12.95" customHeight="1">
      <c r="A12" s="80" t="s">
        <v>14</v>
      </c>
      <c r="B12" s="62">
        <f>SUM('ΙΑΝ-ΔΕΚ.2014'!B878)</f>
        <v>82</v>
      </c>
      <c r="C12" s="62">
        <f>SUM('ΙΑΝ-ΔΕΚ.2014'!C878)</f>
        <v>581</v>
      </c>
      <c r="D12" s="62">
        <f>SUM('ΙΑΝ-ΔΕΚ.2014'!D878)</f>
        <v>616</v>
      </c>
      <c r="E12" s="62">
        <f>SUM('ΙΑΝ-ΔΕΚ.2014'!E878)</f>
        <v>662</v>
      </c>
      <c r="F12" s="62">
        <f>SUM('ΙΑΝ-ΔΕΚ.2014'!F878)</f>
        <v>32346</v>
      </c>
      <c r="G12" s="62">
        <f>SUM('ΙΑΝ-ΔΕΚ.2014'!G878)</f>
        <v>31940</v>
      </c>
      <c r="H12" s="55">
        <f t="shared" si="0"/>
        <v>744</v>
      </c>
      <c r="I12" s="55">
        <v>774</v>
      </c>
      <c r="J12" s="55">
        <f t="shared" si="1"/>
        <v>65483</v>
      </c>
      <c r="K12" s="55">
        <v>70079</v>
      </c>
    </row>
    <row r="13" spans="1:11" ht="12.95" customHeight="1">
      <c r="A13" s="80" t="s">
        <v>15</v>
      </c>
      <c r="B13" s="62">
        <f>SUM('ΙΑΝ-ΔΕΚ.2014'!B879)</f>
        <v>1460</v>
      </c>
      <c r="C13" s="62">
        <f>SUM('ΙΑΝ-ΔΕΚ.2014'!C879)</f>
        <v>19252</v>
      </c>
      <c r="D13" s="62">
        <f>SUM('ΙΑΝ-ΔΕΚ.2014'!D879)</f>
        <v>20431</v>
      </c>
      <c r="E13" s="62">
        <f>SUM('ΙΑΝ-ΔΕΚ.2014'!E879)</f>
        <v>7558</v>
      </c>
      <c r="F13" s="62">
        <f>SUM('ΙΑΝ-ΔΕΚ.2014'!F879)</f>
        <v>575009</v>
      </c>
      <c r="G13" s="62">
        <f>SUM('ΙΑΝ-ΔΕΚ.2014'!G879)</f>
        <v>573455</v>
      </c>
      <c r="H13" s="55">
        <f t="shared" si="0"/>
        <v>9018</v>
      </c>
      <c r="I13" s="55">
        <v>7504</v>
      </c>
      <c r="J13" s="55">
        <f t="shared" si="1"/>
        <v>1188147</v>
      </c>
      <c r="K13" s="55">
        <v>1004486</v>
      </c>
    </row>
    <row r="14" spans="1:11" ht="12.95" customHeight="1">
      <c r="A14" s="80" t="s">
        <v>16</v>
      </c>
      <c r="B14" s="62">
        <f>SUM('ΙΑΝ-ΔΕΚ.2014'!B880)</f>
        <v>9708</v>
      </c>
      <c r="C14" s="62">
        <f>SUM('ΙΑΝ-ΔΕΚ.2014'!C880)</f>
        <v>407162</v>
      </c>
      <c r="D14" s="62">
        <f>SUM('ΙΑΝ-ΔΕΚ.2014'!D880)</f>
        <v>453081</v>
      </c>
      <c r="E14" s="62">
        <f>SUM('ΙΑΝ-ΔΕΚ.2014'!E880)</f>
        <v>34170</v>
      </c>
      <c r="F14" s="62">
        <f>SUM('ΙΑΝ-ΔΕΚ.2014'!F880)</f>
        <v>2595702</v>
      </c>
      <c r="G14" s="62">
        <f>SUM('ΙΑΝ-ΔΕΚ.2014'!G880)</f>
        <v>2569013</v>
      </c>
      <c r="H14" s="55">
        <f t="shared" si="0"/>
        <v>43878</v>
      </c>
      <c r="I14" s="55">
        <v>43544</v>
      </c>
      <c r="J14" s="55">
        <f t="shared" si="1"/>
        <v>6024958</v>
      </c>
      <c r="K14" s="55">
        <v>5778764</v>
      </c>
    </row>
    <row r="15" spans="1:11" ht="12.95" customHeight="1">
      <c r="A15" s="80" t="s">
        <v>17</v>
      </c>
      <c r="B15" s="62">
        <f>SUM('ΙΑΝ-ΔΕΚ.2014'!B881)</f>
        <v>19675</v>
      </c>
      <c r="C15" s="62">
        <f>SUM('ΙΑΝ-ΔΕΚ.2014'!C881)</f>
        <v>888459</v>
      </c>
      <c r="D15" s="62">
        <f>SUM('ΙΑΝ-ΔΕΚ.2014'!D881)</f>
        <v>1003559</v>
      </c>
      <c r="E15" s="62">
        <f>SUM('ΙΑΝ-ΔΕΚ.2014'!E881)</f>
        <v>26225</v>
      </c>
      <c r="F15" s="62">
        <f>SUM('ΙΑΝ-ΔΕΚ.2014'!F881)</f>
        <v>1569814</v>
      </c>
      <c r="G15" s="62">
        <f>SUM('ΙΑΝ-ΔΕΚ.2014'!G881)</f>
        <v>1488894</v>
      </c>
      <c r="H15" s="55">
        <f t="shared" si="0"/>
        <v>45900</v>
      </c>
      <c r="I15" s="55">
        <v>39500</v>
      </c>
      <c r="J15" s="55">
        <f t="shared" si="1"/>
        <v>4950726</v>
      </c>
      <c r="K15" s="55">
        <v>4039576</v>
      </c>
    </row>
    <row r="16" spans="1:11" ht="12.95" customHeight="1">
      <c r="A16" s="80" t="s">
        <v>18</v>
      </c>
      <c r="B16" s="62">
        <f>SUM('ΙΑΝ-ΔΕΚ.2014'!B882)</f>
        <v>1504</v>
      </c>
      <c r="C16" s="62">
        <f>SUM('ΙΑΝ-ΔΕΚ.2014'!C882)</f>
        <v>19074</v>
      </c>
      <c r="D16" s="62">
        <f>SUM('ΙΑΝ-ΔΕΚ.2014'!D882)</f>
        <v>20612</v>
      </c>
      <c r="E16" s="62">
        <f>SUM('ΙΑΝ-ΔΕΚ.2014'!E882)</f>
        <v>0</v>
      </c>
      <c r="F16" s="62">
        <f>SUM('ΙΑΝ-ΔΕΚ.2014'!F882)</f>
        <v>0</v>
      </c>
      <c r="G16" s="62">
        <f>SUM('ΙΑΝ-ΔΕΚ.2014'!G882)</f>
        <v>0</v>
      </c>
      <c r="H16" s="55">
        <f t="shared" si="0"/>
        <v>1504</v>
      </c>
      <c r="I16" s="55">
        <v>1776</v>
      </c>
      <c r="J16" s="55">
        <f t="shared" si="1"/>
        <v>39686</v>
      </c>
      <c r="K16" s="55">
        <v>36162</v>
      </c>
    </row>
    <row r="17" spans="1:11" ht="12.95" customHeight="1">
      <c r="A17" s="80" t="s">
        <v>19</v>
      </c>
      <c r="B17" s="62">
        <f>SUM('ΙΑΝ-ΔΕΚ.2014'!B883)</f>
        <v>1190</v>
      </c>
      <c r="C17" s="62">
        <f>SUM('ΙΑΝ-ΔΕΚ.2014'!C883)</f>
        <v>39424</v>
      </c>
      <c r="D17" s="62">
        <f>SUM('ΙΑΝ-ΔΕΚ.2014'!D883)</f>
        <v>39965</v>
      </c>
      <c r="E17" s="62">
        <f>SUM('ΙΑΝ-ΔΕΚ.2014'!E883)</f>
        <v>8</v>
      </c>
      <c r="F17" s="62">
        <f>SUM('ΙΑΝ-ΔΕΚ.2014'!F883)</f>
        <v>0</v>
      </c>
      <c r="G17" s="62">
        <f>SUM('ΙΑΝ-ΔΕΚ.2014'!G883)</f>
        <v>6</v>
      </c>
      <c r="H17" s="55">
        <f t="shared" si="0"/>
        <v>1198</v>
      </c>
      <c r="I17" s="55">
        <v>1180</v>
      </c>
      <c r="J17" s="55">
        <f t="shared" si="1"/>
        <v>79395</v>
      </c>
      <c r="K17" s="55">
        <v>64489</v>
      </c>
    </row>
    <row r="18" spans="1:11" ht="12.95" customHeight="1">
      <c r="A18" s="80" t="s">
        <v>20</v>
      </c>
      <c r="B18" s="62">
        <f>SUM('ΙΑΝ-ΔΕΚ.2014'!B884)</f>
        <v>1772</v>
      </c>
      <c r="C18" s="62">
        <f>SUM('ΙΑΝ-ΔΕΚ.2014'!C884)</f>
        <v>36423</v>
      </c>
      <c r="D18" s="62">
        <f>SUM('ΙΑΝ-ΔΕΚ.2014'!D884)</f>
        <v>36917</v>
      </c>
      <c r="E18" s="62">
        <f>SUM('ΙΑΝ-ΔΕΚ.2014'!E884)</f>
        <v>1428</v>
      </c>
      <c r="F18" s="62">
        <f>SUM('ΙΑΝ-ΔΕΚ.2014'!F884)</f>
        <v>75370</v>
      </c>
      <c r="G18" s="62">
        <f>SUM('ΙΑΝ-ΔΕΚ.2014'!G884)</f>
        <v>74255</v>
      </c>
      <c r="H18" s="55">
        <f t="shared" si="0"/>
        <v>3200</v>
      </c>
      <c r="I18" s="55">
        <v>2886</v>
      </c>
      <c r="J18" s="55">
        <f t="shared" si="1"/>
        <v>222965</v>
      </c>
      <c r="K18" s="55">
        <v>209400</v>
      </c>
    </row>
    <row r="19" spans="1:11" ht="12.95" customHeight="1">
      <c r="A19" s="57" t="s">
        <v>21</v>
      </c>
      <c r="B19" s="62">
        <f>SUM('ΙΑΝ-ΔΕΚ.2014'!B885)</f>
        <v>676</v>
      </c>
      <c r="C19" s="62">
        <f>SUM('ΙΑΝ-ΔΕΚ.2014'!C885)</f>
        <v>7977</v>
      </c>
      <c r="D19" s="62">
        <f>SUM('ΙΑΝ-ΔΕΚ.2014'!D885)</f>
        <v>7987</v>
      </c>
      <c r="E19" s="62">
        <f>SUM('ΙΑΝ-ΔΕΚ.2014'!E885)</f>
        <v>2204</v>
      </c>
      <c r="F19" s="62">
        <f>SUM('ΙΑΝ-ΔΕΚ.2014'!F885)</f>
        <v>108623</v>
      </c>
      <c r="G19" s="62">
        <f>SUM('ΙΑΝ-ΔΕΚ.2014'!G885)</f>
        <v>111751</v>
      </c>
      <c r="H19" s="55">
        <f t="shared" si="0"/>
        <v>2880</v>
      </c>
      <c r="I19" s="55">
        <v>1976</v>
      </c>
      <c r="J19" s="55">
        <f t="shared" si="1"/>
        <v>236338</v>
      </c>
      <c r="K19" s="55">
        <v>136992</v>
      </c>
    </row>
    <row r="20" spans="1:11" ht="12.95" customHeight="1">
      <c r="A20" s="80" t="s">
        <v>70</v>
      </c>
      <c r="B20" s="62">
        <f>SUM('ΙΑΝ-ΔΕΚ.2014'!B886)</f>
        <v>1404</v>
      </c>
      <c r="C20" s="62">
        <f>SUM('ΙΑΝ-ΔΕΚ.2014'!C886)</f>
        <v>11377</v>
      </c>
      <c r="D20" s="62">
        <f>SUM('ΙΑΝ-ΔΕΚ.2014'!D886)</f>
        <v>13135</v>
      </c>
      <c r="E20" s="62">
        <f>SUM('ΙΑΝ-ΔΕΚ.2014'!E886)</f>
        <v>0</v>
      </c>
      <c r="F20" s="62">
        <f>SUM('ΙΑΝ-ΔΕΚ.2014'!F886)</f>
        <v>0</v>
      </c>
      <c r="G20" s="62">
        <f>SUM('ΙΑΝ-ΔΕΚ.2014'!G886)</f>
        <v>0</v>
      </c>
      <c r="H20" s="55">
        <f t="shared" si="0"/>
        <v>1404</v>
      </c>
      <c r="I20" s="55">
        <v>1340</v>
      </c>
      <c r="J20" s="55">
        <f t="shared" si="1"/>
        <v>24512</v>
      </c>
      <c r="K20" s="55">
        <v>20677</v>
      </c>
    </row>
    <row r="21" spans="1:11" ht="12.95" customHeight="1">
      <c r="A21" s="80" t="s">
        <v>22</v>
      </c>
      <c r="B21" s="62">
        <f>SUM('ΙΑΝ-ΔΕΚ.2014'!B887)</f>
        <v>2819</v>
      </c>
      <c r="C21" s="62">
        <f>SUM('ΙΑΝ-ΔΕΚ.2014'!C887)</f>
        <v>29318</v>
      </c>
      <c r="D21" s="62">
        <f>SUM('ΙΑΝ-ΔΕΚ.2014'!D887)</f>
        <v>30072</v>
      </c>
      <c r="E21" s="62">
        <f>SUM('ΙΑΝ-ΔΕΚ.2014'!E887)</f>
        <v>1143</v>
      </c>
      <c r="F21" s="62">
        <f>SUM('ΙΑΝ-ΔΕΚ.2014'!F887)</f>
        <v>71986</v>
      </c>
      <c r="G21" s="62">
        <f>SUM('ΙΑΝ-ΔΕΚ.2014'!G887)</f>
        <v>72036</v>
      </c>
      <c r="H21" s="55">
        <f t="shared" si="0"/>
        <v>3962</v>
      </c>
      <c r="I21" s="55">
        <v>3658</v>
      </c>
      <c r="J21" s="55">
        <f t="shared" si="1"/>
        <v>203412</v>
      </c>
      <c r="K21" s="55">
        <v>168190</v>
      </c>
    </row>
    <row r="22" spans="1:11" ht="12.95" customHeight="1">
      <c r="A22" s="80" t="s">
        <v>52</v>
      </c>
      <c r="B22" s="62">
        <f>SUM('ΙΑΝ-ΔΕΚ.2014'!B888)</f>
        <v>1182</v>
      </c>
      <c r="C22" s="62">
        <f>SUM('ΙΑΝ-ΔΕΚ.2014'!C888)</f>
        <v>1654</v>
      </c>
      <c r="D22" s="62">
        <f>SUM('ΙΑΝ-ΔΕΚ.2014'!D888)</f>
        <v>1824</v>
      </c>
      <c r="E22" s="62">
        <f>SUM('ΙΑΝ-ΔΕΚ.2014'!E888)</f>
        <v>0</v>
      </c>
      <c r="F22" s="62">
        <f>SUM('ΙΑΝ-ΔΕΚ.2014'!F888)</f>
        <v>0</v>
      </c>
      <c r="G22" s="62">
        <f>SUM('ΙΑΝ-ΔΕΚ.2014'!G888)</f>
        <v>0</v>
      </c>
      <c r="H22" s="55">
        <f t="shared" si="0"/>
        <v>1182</v>
      </c>
      <c r="I22" s="55">
        <v>1164</v>
      </c>
      <c r="J22" s="55">
        <f t="shared" si="1"/>
        <v>3478</v>
      </c>
      <c r="K22" s="55">
        <v>3265</v>
      </c>
    </row>
    <row r="23" spans="1:11" ht="12.95" customHeight="1">
      <c r="A23" s="80" t="s">
        <v>23</v>
      </c>
      <c r="B23" s="62">
        <f>SUM('ΙΑΝ-ΔΕΚ.2014'!B889)</f>
        <v>560</v>
      </c>
      <c r="C23" s="62">
        <f>SUM('ΙΑΝ-ΔΕΚ.2014'!C889)</f>
        <v>4165</v>
      </c>
      <c r="D23" s="62">
        <f>SUM('ΙΑΝ-ΔΕΚ.2014'!D889)</f>
        <v>4027</v>
      </c>
      <c r="E23" s="62">
        <f>SUM('ΙΑΝ-ΔΕΚ.2014'!E889)</f>
        <v>0</v>
      </c>
      <c r="F23" s="62">
        <f>SUM('ΙΑΝ-ΔΕΚ.2014'!F889)</f>
        <v>0</v>
      </c>
      <c r="G23" s="62">
        <f>SUM('ΙΑΝ-ΔΕΚ.2014'!G889)</f>
        <v>0</v>
      </c>
      <c r="H23" s="55">
        <f t="shared" si="0"/>
        <v>560</v>
      </c>
      <c r="I23" s="55">
        <v>520</v>
      </c>
      <c r="J23" s="55">
        <f t="shared" si="1"/>
        <v>8192</v>
      </c>
      <c r="K23" s="55">
        <v>7946</v>
      </c>
    </row>
    <row r="24" spans="1:11" ht="12.95" customHeight="1">
      <c r="A24" s="80" t="s">
        <v>24</v>
      </c>
      <c r="B24" s="62">
        <f>SUM('ΙΑΝ-ΔΕΚ.2014'!B890)</f>
        <v>640</v>
      </c>
      <c r="C24" s="62">
        <f>SUM('ΙΑΝ-ΔΕΚ.2014'!C890)</f>
        <v>1757</v>
      </c>
      <c r="D24" s="62">
        <f>SUM('ΙΑΝ-ΔΕΚ.2014'!D890)</f>
        <v>2347</v>
      </c>
      <c r="E24" s="62">
        <f>SUM('ΙΑΝ-ΔΕΚ.2014'!E890)</f>
        <v>0</v>
      </c>
      <c r="F24" s="62">
        <f>SUM('ΙΑΝ-ΔΕΚ.2014'!F890)</f>
        <v>0</v>
      </c>
      <c r="G24" s="62">
        <f>SUM('ΙΑΝ-ΔΕΚ.2014'!G890)</f>
        <v>0</v>
      </c>
      <c r="H24" s="55">
        <f t="shared" si="0"/>
        <v>640</v>
      </c>
      <c r="I24" s="55">
        <v>596</v>
      </c>
      <c r="J24" s="55">
        <f t="shared" si="1"/>
        <v>4104</v>
      </c>
      <c r="K24" s="55">
        <v>5115</v>
      </c>
    </row>
    <row r="25" spans="1:11" ht="12.95" customHeight="1">
      <c r="A25" s="80" t="s">
        <v>25</v>
      </c>
      <c r="B25" s="62">
        <f>SUM('ΙΑΝ-ΔΕΚ.2014'!B891)</f>
        <v>3873</v>
      </c>
      <c r="C25" s="62">
        <f>SUM('ΙΑΝ-ΔΕΚ.2014'!C891)</f>
        <v>115701</v>
      </c>
      <c r="D25" s="62">
        <f>SUM('ΙΑΝ-ΔΕΚ.2014'!D891)</f>
        <v>121294</v>
      </c>
      <c r="E25" s="62">
        <f>SUM('ΙΑΝ-ΔΕΚ.2014'!E891)</f>
        <v>15145</v>
      </c>
      <c r="F25" s="62">
        <f>SUM('ΙΑΝ-ΔΕΚ.2014'!F891)</f>
        <v>1074289</v>
      </c>
      <c r="G25" s="62">
        <f>SUM('ΙΑΝ-ΔΕΚ.2014'!G891)</f>
        <v>1072094</v>
      </c>
      <c r="H25" s="55">
        <f t="shared" si="0"/>
        <v>19018</v>
      </c>
      <c r="I25" s="55">
        <v>16656</v>
      </c>
      <c r="J25" s="55">
        <f t="shared" si="1"/>
        <v>2383378</v>
      </c>
      <c r="K25" s="55">
        <v>2106827</v>
      </c>
    </row>
    <row r="26" spans="1:11" ht="12.95" customHeight="1">
      <c r="A26" s="80" t="s">
        <v>26</v>
      </c>
      <c r="B26" s="62">
        <f>SUM('ΙΑΝ-ΔΕΚ.2014'!B892)</f>
        <v>1488</v>
      </c>
      <c r="C26" s="62">
        <f>SUM('ΙΑΝ-ΔΕΚ.2014'!C892)</f>
        <v>28172</v>
      </c>
      <c r="D26" s="62">
        <f>SUM('ΙΑΝ-ΔΕΚ.2014'!D892)</f>
        <v>30271</v>
      </c>
      <c r="E26" s="62">
        <f>SUM('ΙΑΝ-ΔΕΚ.2014'!E892)</f>
        <v>2884</v>
      </c>
      <c r="F26" s="62">
        <f>SUM('ΙΑΝ-ΔΕΚ.2014'!F892)</f>
        <v>209725</v>
      </c>
      <c r="G26" s="62">
        <f>SUM('ΙΑΝ-ΔΕΚ.2014'!G892)</f>
        <v>211264</v>
      </c>
      <c r="H26" s="55">
        <f>SUM(B26,E26)</f>
        <v>4372</v>
      </c>
      <c r="I26" s="55">
        <v>4168</v>
      </c>
      <c r="J26" s="55">
        <f t="shared" si="1"/>
        <v>479432</v>
      </c>
      <c r="K26" s="55">
        <v>430362</v>
      </c>
    </row>
    <row r="27" spans="1:11" ht="12.95" customHeight="1">
      <c r="A27" s="80" t="s">
        <v>27</v>
      </c>
      <c r="B27" s="62">
        <f>SUM('ΙΑΝ-ΔΕΚ.2014'!B893)</f>
        <v>340</v>
      </c>
      <c r="C27" s="62">
        <f>SUM('ΙΑΝ-ΔΕΚ.2014'!C893)</f>
        <v>1243</v>
      </c>
      <c r="D27" s="62">
        <f>SUM('ΙΑΝ-ΔΕΚ.2014'!D893)</f>
        <v>1460</v>
      </c>
      <c r="E27" s="62">
        <f>SUM('ΙΑΝ-ΔΕΚ.2014'!E893)</f>
        <v>0</v>
      </c>
      <c r="F27" s="62">
        <f>SUM('ΙΑΝ-ΔΕΚ.2014'!F893)</f>
        <v>0</v>
      </c>
      <c r="G27" s="62">
        <f>SUM('ΙΑΝ-ΔΕΚ.2014'!G893)</f>
        <v>0</v>
      </c>
      <c r="H27" s="55">
        <f t="shared" si="0"/>
        <v>340</v>
      </c>
      <c r="I27" s="55">
        <v>400</v>
      </c>
      <c r="J27" s="55">
        <f t="shared" si="1"/>
        <v>2703</v>
      </c>
      <c r="K27" s="55">
        <v>3504</v>
      </c>
    </row>
    <row r="28" spans="1:11" ht="12.95" customHeight="1">
      <c r="A28" s="80" t="s">
        <v>28</v>
      </c>
      <c r="B28" s="62">
        <f>SUM('ΙΑΝ-ΔΕΚ.2014'!B894)</f>
        <v>1172</v>
      </c>
      <c r="C28" s="62">
        <f>SUM('ΙΑΝ-ΔΕΚ.2014'!C894)</f>
        <v>14788</v>
      </c>
      <c r="D28" s="62">
        <f>SUM('ΙΑΝ-ΔΕΚ.2014'!D894)</f>
        <v>15795</v>
      </c>
      <c r="E28" s="62">
        <f>SUM('ΙΑΝ-ΔΕΚ.2014'!E894)</f>
        <v>96</v>
      </c>
      <c r="F28" s="62">
        <f>SUM('ΙΑΝ-ΔΕΚ.2014'!F894)</f>
        <v>5922</v>
      </c>
      <c r="G28" s="62">
        <f>SUM('ΙΑΝ-ΔΕΚ.2014'!G894)</f>
        <v>2387</v>
      </c>
      <c r="H28" s="55">
        <f t="shared" si="0"/>
        <v>1268</v>
      </c>
      <c r="I28" s="55">
        <v>1332</v>
      </c>
      <c r="J28" s="55">
        <f t="shared" si="1"/>
        <v>38892</v>
      </c>
      <c r="K28" s="55">
        <v>33183</v>
      </c>
    </row>
    <row r="29" spans="1:11" ht="12.95" customHeight="1">
      <c r="A29" s="80" t="s">
        <v>29</v>
      </c>
      <c r="B29" s="62">
        <f>SUM('ΙΑΝ-ΔΕΚ.2014'!B895)</f>
        <v>3626</v>
      </c>
      <c r="C29" s="62">
        <f>SUM('ΙΑΝ-ΔΕΚ.2014'!C895)</f>
        <v>91265</v>
      </c>
      <c r="D29" s="62">
        <f>SUM('ΙΑΝ-ΔΕΚ.2014'!D895)</f>
        <v>97485</v>
      </c>
      <c r="E29" s="62">
        <f>SUM('ΙΑΝ-ΔΕΚ.2014'!E895)</f>
        <v>13896</v>
      </c>
      <c r="F29" s="62">
        <f>SUM('ΙΑΝ-ΔΕΚ.2014'!F895)</f>
        <v>1011367</v>
      </c>
      <c r="G29" s="62">
        <f>SUM('ΙΑΝ-ΔΕΚ.2014'!G895)</f>
        <v>1013347</v>
      </c>
      <c r="H29" s="55">
        <f t="shared" si="0"/>
        <v>17522</v>
      </c>
      <c r="I29" s="55">
        <v>16516</v>
      </c>
      <c r="J29" s="55">
        <f t="shared" si="1"/>
        <v>2213464</v>
      </c>
      <c r="K29" s="55">
        <v>2028618</v>
      </c>
    </row>
    <row r="30" spans="1:11" ht="12.95" customHeight="1">
      <c r="A30" s="80" t="s">
        <v>30</v>
      </c>
      <c r="B30" s="62">
        <f>SUM('ΙΑΝ-ΔΕΚ.2014'!B896)</f>
        <v>1552</v>
      </c>
      <c r="C30" s="62">
        <f>SUM('ΙΑΝ-ΔΕΚ.2014'!C896)</f>
        <v>14449</v>
      </c>
      <c r="D30" s="62">
        <f>SUM('ΙΑΝ-ΔΕΚ.2014'!D896)</f>
        <v>14772</v>
      </c>
      <c r="E30" s="62">
        <f>SUM('ΙΑΝ-ΔΕΚ.2014'!E896)</f>
        <v>0</v>
      </c>
      <c r="F30" s="62">
        <f>SUM('ΙΑΝ-ΔΕΚ.2014'!F896)</f>
        <v>0</v>
      </c>
      <c r="G30" s="62">
        <f>SUM('ΙΑΝ-ΔΕΚ.2014'!G896)</f>
        <v>0</v>
      </c>
      <c r="H30" s="55">
        <f t="shared" si="0"/>
        <v>1552</v>
      </c>
      <c r="I30" s="55">
        <v>1512</v>
      </c>
      <c r="J30" s="55">
        <f t="shared" si="1"/>
        <v>29221</v>
      </c>
      <c r="K30" s="55">
        <v>25680</v>
      </c>
    </row>
    <row r="31" spans="1:11" ht="12.95" customHeight="1">
      <c r="A31" s="80" t="s">
        <v>31</v>
      </c>
      <c r="B31" s="62">
        <f>SUM('ΙΑΝ-ΔΕΚ.2014'!B897)</f>
        <v>3140</v>
      </c>
      <c r="C31" s="62">
        <f>SUM('ΙΑΝ-ΔΕΚ.2014'!C897)</f>
        <v>35904</v>
      </c>
      <c r="D31" s="62">
        <f>SUM('ΙΑΝ-ΔΕΚ.2014'!D897)</f>
        <v>37315</v>
      </c>
      <c r="E31" s="62">
        <f>SUM('ΙΑΝ-ΔΕΚ.2014'!E897)</f>
        <v>188</v>
      </c>
      <c r="F31" s="62">
        <f>SUM('ΙΑΝ-ΔΕΚ.2014'!F897)</f>
        <v>9804</v>
      </c>
      <c r="G31" s="62">
        <f>SUM('ΙΑΝ-ΔΕΚ.2014'!G897)</f>
        <v>9934</v>
      </c>
      <c r="H31" s="55">
        <f t="shared" si="0"/>
        <v>3328</v>
      </c>
      <c r="I31" s="55">
        <v>2952</v>
      </c>
      <c r="J31" s="55">
        <f t="shared" si="1"/>
        <v>92957</v>
      </c>
      <c r="K31" s="55">
        <v>81201</v>
      </c>
    </row>
    <row r="32" spans="1:11" ht="12.95" customHeight="1">
      <c r="A32" s="80" t="s">
        <v>32</v>
      </c>
      <c r="B32" s="62">
        <f>SUM('ΙΑΝ-ΔΕΚ.2014'!B898)</f>
        <v>1248</v>
      </c>
      <c r="C32" s="62">
        <f>SUM('ΙΑΝ-ΔΕΚ.2014'!C898)</f>
        <v>19217</v>
      </c>
      <c r="D32" s="62">
        <f>SUM('ΙΑΝ-ΔΕΚ.2014'!D898)</f>
        <v>20021</v>
      </c>
      <c r="E32" s="62">
        <f>SUM('ΙΑΝ-ΔΕΚ.2014'!E898)</f>
        <v>0</v>
      </c>
      <c r="F32" s="62">
        <f>SUM('ΙΑΝ-ΔΕΚ.2014'!F898)</f>
        <v>0</v>
      </c>
      <c r="G32" s="62">
        <f>SUM('ΙΑΝ-ΔΕΚ.2014'!G898)</f>
        <v>0</v>
      </c>
      <c r="H32" s="55">
        <f t="shared" si="0"/>
        <v>1248</v>
      </c>
      <c r="I32" s="55">
        <v>1026</v>
      </c>
      <c r="J32" s="55">
        <f t="shared" si="1"/>
        <v>39238</v>
      </c>
      <c r="K32" s="55">
        <v>30774</v>
      </c>
    </row>
    <row r="33" spans="1:12" ht="12.95" customHeight="1">
      <c r="A33" s="80" t="s">
        <v>33</v>
      </c>
      <c r="B33" s="62">
        <f>SUM('ΙΑΝ-ΔΕΚ.2014'!B899)</f>
        <v>4779</v>
      </c>
      <c r="C33" s="62">
        <f>SUM('ΙΑΝ-ΔΕΚ.2014'!C899)</f>
        <v>138529</v>
      </c>
      <c r="D33" s="62">
        <f>SUM('ΙΑΝ-ΔΕΚ.2014'!D899)</f>
        <v>148736</v>
      </c>
      <c r="E33" s="62">
        <f>SUM('ΙΑΝ-ΔΕΚ.2014'!E899)</f>
        <v>4649</v>
      </c>
      <c r="F33" s="62">
        <f>SUM('ΙΑΝ-ΔΕΚ.2014'!F899)</f>
        <v>247126</v>
      </c>
      <c r="G33" s="62">
        <f>SUM('ΙΑΝ-ΔΕΚ.2014'!G899)</f>
        <v>244338</v>
      </c>
      <c r="H33" s="55">
        <f t="shared" si="0"/>
        <v>9428</v>
      </c>
      <c r="I33" s="55">
        <v>6880</v>
      </c>
      <c r="J33" s="55">
        <f t="shared" si="1"/>
        <v>778729</v>
      </c>
      <c r="K33" s="55">
        <v>584559</v>
      </c>
    </row>
    <row r="34" spans="1:12" ht="12.95" customHeight="1">
      <c r="A34" s="80" t="s">
        <v>34</v>
      </c>
      <c r="B34" s="62">
        <f>SUM('ΙΑΝ-ΔΕΚ.2014'!B900)</f>
        <v>4503</v>
      </c>
      <c r="C34" s="62">
        <f>SUM('ΙΑΝ-ΔΕΚ.2014'!C900)</f>
        <v>151913</v>
      </c>
      <c r="D34" s="62">
        <f>SUM('ΙΑΝ-ΔΕΚ.2014'!D900)</f>
        <v>156665</v>
      </c>
      <c r="E34" s="62">
        <f>SUM('ΙΑΝ-ΔΕΚ.2014'!E900)</f>
        <v>1127</v>
      </c>
      <c r="F34" s="62">
        <f>SUM('ΙΑΝ-ΔΕΚ.2014'!F900)</f>
        <v>75139</v>
      </c>
      <c r="G34" s="62">
        <f>SUM('ΙΑΝ-ΔΕΚ.2014'!G900)</f>
        <v>76503</v>
      </c>
      <c r="H34" s="55">
        <f t="shared" si="0"/>
        <v>5630</v>
      </c>
      <c r="I34" s="55">
        <v>5334</v>
      </c>
      <c r="J34" s="55">
        <f t="shared" si="1"/>
        <v>460220</v>
      </c>
      <c r="K34" s="55">
        <v>400911</v>
      </c>
    </row>
    <row r="35" spans="1:12" ht="12.95" customHeight="1">
      <c r="A35" s="80" t="s">
        <v>35</v>
      </c>
      <c r="B35" s="62">
        <f>SUM('ΙΑΝ-ΔΕΚ.2014'!B901)</f>
        <v>1014</v>
      </c>
      <c r="C35" s="62">
        <f>SUM('ΙΑΝ-ΔΕΚ.2014'!C901)</f>
        <v>14305</v>
      </c>
      <c r="D35" s="62">
        <f>SUM('ΙΑΝ-ΔΕΚ.2014'!D901)</f>
        <v>15913</v>
      </c>
      <c r="E35" s="62">
        <f>SUM('ΙΑΝ-ΔΕΚ.2014'!E901)</f>
        <v>36</v>
      </c>
      <c r="F35" s="62">
        <f>SUM('ΙΑΝ-ΔΕΚ.2014'!F901)</f>
        <v>804</v>
      </c>
      <c r="G35" s="62">
        <f>SUM('ΙΑΝ-ΔΕΚ.2014'!G901)</f>
        <v>719</v>
      </c>
      <c r="H35" s="55">
        <f t="shared" si="0"/>
        <v>1050</v>
      </c>
      <c r="I35" s="55">
        <v>676</v>
      </c>
      <c r="J35" s="55">
        <f t="shared" si="1"/>
        <v>31741</v>
      </c>
      <c r="K35" s="55">
        <v>23442</v>
      </c>
    </row>
    <row r="36" spans="1:12" ht="14.25" customHeight="1">
      <c r="A36" s="117" t="s">
        <v>0</v>
      </c>
      <c r="B36" s="117"/>
      <c r="C36" s="117"/>
      <c r="D36" s="117"/>
      <c r="E36" s="117"/>
      <c r="F36" s="117"/>
      <c r="G36" s="117"/>
      <c r="H36" s="16"/>
      <c r="I36" s="16"/>
      <c r="J36" s="16"/>
      <c r="K36" s="16"/>
    </row>
    <row r="37" spans="1:12" ht="14.25" customHeight="1">
      <c r="A37" s="65" t="s">
        <v>1</v>
      </c>
      <c r="B37" s="66"/>
      <c r="C37" s="66"/>
      <c r="D37" s="120" t="s">
        <v>106</v>
      </c>
      <c r="E37" s="120"/>
      <c r="F37" s="120"/>
      <c r="G37" s="120"/>
      <c r="H37" s="120"/>
      <c r="I37" s="120"/>
      <c r="J37" s="120"/>
      <c r="K37" s="120"/>
    </row>
    <row r="38" spans="1:12" ht="14.25" customHeight="1">
      <c r="A38" s="118" t="s">
        <v>2</v>
      </c>
      <c r="B38" s="119"/>
      <c r="C38" s="16"/>
      <c r="D38" s="16"/>
      <c r="E38" s="16"/>
      <c r="F38" s="16"/>
      <c r="G38" s="59"/>
      <c r="H38" s="16"/>
      <c r="I38" s="16"/>
      <c r="J38" s="16"/>
      <c r="K38" s="16"/>
    </row>
    <row r="39" spans="1:12" ht="14.25" customHeight="1">
      <c r="A39" s="16"/>
      <c r="B39" s="67" t="s">
        <v>54</v>
      </c>
      <c r="C39" s="68"/>
      <c r="D39" s="68"/>
      <c r="E39" s="68"/>
      <c r="F39" s="68"/>
      <c r="G39" s="69"/>
      <c r="H39" s="16"/>
      <c r="I39" s="16"/>
      <c r="J39" s="16"/>
      <c r="K39" s="16"/>
    </row>
    <row r="40" spans="1:12" ht="12.95" customHeight="1">
      <c r="A40" s="16"/>
      <c r="B40" s="70"/>
      <c r="C40" s="70"/>
      <c r="D40" s="70"/>
      <c r="E40" s="70"/>
      <c r="F40" s="70"/>
      <c r="G40" s="71"/>
      <c r="H40" s="123" t="s">
        <v>73</v>
      </c>
      <c r="I40" s="131"/>
      <c r="J40" s="127" t="s">
        <v>74</v>
      </c>
      <c r="K40" s="128"/>
    </row>
    <row r="41" spans="1:12" ht="14.25" customHeight="1">
      <c r="A41" s="16"/>
      <c r="B41" s="70" t="s">
        <v>3</v>
      </c>
      <c r="C41" s="72"/>
      <c r="D41" s="72"/>
      <c r="E41" s="70" t="s">
        <v>4</v>
      </c>
      <c r="F41" s="70"/>
      <c r="G41" s="71"/>
      <c r="H41" s="132"/>
      <c r="I41" s="133"/>
      <c r="J41" s="128"/>
      <c r="K41" s="128"/>
    </row>
    <row r="42" spans="1:12" ht="13.5" customHeight="1">
      <c r="A42" s="16"/>
      <c r="B42" s="63" t="s">
        <v>5</v>
      </c>
      <c r="C42" s="72" t="s">
        <v>6</v>
      </c>
      <c r="D42" s="72"/>
      <c r="E42" s="63" t="s">
        <v>5</v>
      </c>
      <c r="F42" s="72" t="s">
        <v>6</v>
      </c>
      <c r="G42" s="73"/>
      <c r="H42" s="74">
        <v>2014</v>
      </c>
      <c r="I42" s="75">
        <v>2013</v>
      </c>
      <c r="J42" s="76">
        <v>2014</v>
      </c>
      <c r="K42" s="77">
        <v>2013</v>
      </c>
    </row>
    <row r="43" spans="1:12" ht="12.95" customHeight="1">
      <c r="A43" s="16"/>
      <c r="B43" s="78" t="s">
        <v>7</v>
      </c>
      <c r="C43" s="78" t="s">
        <v>8</v>
      </c>
      <c r="D43" s="78" t="s">
        <v>9</v>
      </c>
      <c r="E43" s="78" t="s">
        <v>7</v>
      </c>
      <c r="F43" s="78" t="s">
        <v>10</v>
      </c>
      <c r="G43" s="79" t="s">
        <v>9</v>
      </c>
      <c r="H43" s="75" t="s">
        <v>78</v>
      </c>
      <c r="I43" s="57" t="s">
        <v>78</v>
      </c>
      <c r="J43" s="57" t="s">
        <v>78</v>
      </c>
      <c r="K43" s="57" t="s">
        <v>78</v>
      </c>
    </row>
    <row r="44" spans="1:12" ht="12.95" customHeight="1">
      <c r="A44" s="80" t="s">
        <v>36</v>
      </c>
      <c r="B44" s="62">
        <f>SUM('ΙΑΝ-ΔΕΚ.2014'!B910)</f>
        <v>2226</v>
      </c>
      <c r="C44" s="62">
        <f>SUM('ΙΑΝ-ΔΕΚ.2014'!C910)</f>
        <v>24259</v>
      </c>
      <c r="D44" s="62">
        <f>SUM('ΙΑΝ-ΔΕΚ.2014'!D910)</f>
        <v>15600</v>
      </c>
      <c r="E44" s="62">
        <f>SUM('ΙΑΝ-ΔΕΚ.2014'!E910)</f>
        <v>0</v>
      </c>
      <c r="F44" s="62">
        <f>SUM('ΙΑΝ-ΔΕΚ.2014'!F910)</f>
        <v>0</v>
      </c>
      <c r="G44" s="62">
        <f>SUM('ΙΑΝ-ΔΕΚ.2014'!G910)</f>
        <v>0</v>
      </c>
      <c r="H44" s="62">
        <f t="shared" ref="H44:H55" si="2">SUM(B44,E44)</f>
        <v>2226</v>
      </c>
      <c r="I44" s="55">
        <v>2220</v>
      </c>
      <c r="J44" s="62">
        <f t="shared" ref="J44:J55" si="3">SUM(C44,D44,F44,G44)</f>
        <v>39859</v>
      </c>
      <c r="K44" s="55">
        <v>36429</v>
      </c>
    </row>
    <row r="45" spans="1:12" ht="12.95" customHeight="1">
      <c r="A45" s="80" t="s">
        <v>37</v>
      </c>
      <c r="B45" s="62">
        <f>SUM('ΙΑΝ-ΔΕΚ.2014'!B911)</f>
        <v>9820</v>
      </c>
      <c r="C45" s="62">
        <f>SUM('ΙΑΝ-ΔΕΚ.2014'!C911)</f>
        <v>339902</v>
      </c>
      <c r="D45" s="62">
        <f>SUM('ΙΑΝ-ΔΕΚ.2014'!D911)</f>
        <v>351138</v>
      </c>
      <c r="E45" s="62">
        <f>SUM('ΙΑΝ-ΔΕΚ.2014'!E911)</f>
        <v>25186</v>
      </c>
      <c r="F45" s="62">
        <f>SUM('ΙΑΝ-ΔΕΚ.2014'!F911)</f>
        <v>1926675</v>
      </c>
      <c r="G45" s="62">
        <f>SUM('ΙΑΝ-ΔΕΚ.2014'!G911)</f>
        <v>1934341</v>
      </c>
      <c r="H45" s="62">
        <f t="shared" si="2"/>
        <v>35006</v>
      </c>
      <c r="I45" s="55">
        <v>32624</v>
      </c>
      <c r="J45" s="62">
        <f t="shared" si="3"/>
        <v>4552056</v>
      </c>
      <c r="K45" s="55">
        <v>4200059</v>
      </c>
      <c r="L45" t="s">
        <v>72</v>
      </c>
    </row>
    <row r="46" spans="1:12" ht="12.95" customHeight="1">
      <c r="A46" s="80" t="s">
        <v>38</v>
      </c>
      <c r="B46" s="62">
        <f>SUM('ΙΑΝ-ΔΕΚ.2014'!B912)</f>
        <v>3238</v>
      </c>
      <c r="C46" s="62">
        <f>SUM('ΙΑΝ-ΔΕΚ.2014'!C912)</f>
        <v>73886</v>
      </c>
      <c r="D46" s="62">
        <f>SUM('ΙΑΝ-ΔΕΚ.2014'!D912)</f>
        <v>77221</v>
      </c>
      <c r="E46" s="62">
        <f>SUM('ΙΑΝ-ΔΕΚ.2014'!E912)</f>
        <v>1844</v>
      </c>
      <c r="F46" s="62">
        <f>SUM('ΙΑΝ-ΔΕΚ.2014'!F912)</f>
        <v>122392</v>
      </c>
      <c r="G46" s="62">
        <f>SUM('ΙΑΝ-ΔΕΚ.2014'!G912)</f>
        <v>122809</v>
      </c>
      <c r="H46" s="62">
        <f t="shared" si="2"/>
        <v>5082</v>
      </c>
      <c r="I46" s="55">
        <v>4508</v>
      </c>
      <c r="J46" s="62">
        <f t="shared" si="3"/>
        <v>396308</v>
      </c>
      <c r="K46" s="55">
        <v>343717</v>
      </c>
    </row>
    <row r="47" spans="1:12" ht="12.95" customHeight="1">
      <c r="A47" s="80" t="s">
        <v>39</v>
      </c>
      <c r="B47" s="62">
        <f>SUM('ΙΑΝ-ΔΕΚ.2014'!B913)</f>
        <v>5323</v>
      </c>
      <c r="C47" s="62">
        <f>SUM('ΙΑΝ-ΔΕΚ.2014'!C913)</f>
        <v>252223</v>
      </c>
      <c r="D47" s="62">
        <f>SUM('ΙΑΝ-ΔΕΚ.2014'!D913)</f>
        <v>296051</v>
      </c>
      <c r="E47" s="62">
        <f>SUM('ΙΑΝ-ΔΕΚ.2014'!E913)</f>
        <v>5143</v>
      </c>
      <c r="F47" s="62">
        <f>SUM('ΙΑΝ-ΔΕΚ.2014'!F913)</f>
        <v>310416</v>
      </c>
      <c r="G47" s="62">
        <f>SUM('ΙΑΝ-ΔΕΚ.2014'!G913)</f>
        <v>321118</v>
      </c>
      <c r="H47" s="62">
        <f t="shared" si="2"/>
        <v>10466</v>
      </c>
      <c r="I47" s="55">
        <v>8142</v>
      </c>
      <c r="J47" s="62">
        <f t="shared" si="3"/>
        <v>1179808</v>
      </c>
      <c r="K47" s="55">
        <v>898153</v>
      </c>
    </row>
    <row r="48" spans="1:12" ht="12.95" customHeight="1">
      <c r="A48" s="80" t="s">
        <v>40</v>
      </c>
      <c r="B48" s="62">
        <f>SUM('ΙΑΝ-ΔΕΚ.2014'!B914)</f>
        <v>1908</v>
      </c>
      <c r="C48" s="62">
        <f>SUM('ΙΑΝ-ΔΕΚ.2014'!C914)</f>
        <v>14767</v>
      </c>
      <c r="D48" s="62">
        <f>SUM('ΙΑΝ-ΔΕΚ.2014'!D914)</f>
        <v>15306</v>
      </c>
      <c r="E48" s="62">
        <f>SUM('ΙΑΝ-ΔΕΚ.2014'!E914)</f>
        <v>70</v>
      </c>
      <c r="F48" s="62">
        <f>SUM('ΙΑΝ-ΔΕΚ.2014'!F914)</f>
        <v>2437</v>
      </c>
      <c r="G48" s="62">
        <f>SUM('ΙΑΝ-ΔΕΚ.2014'!G914)</f>
        <v>2363</v>
      </c>
      <c r="H48" s="62">
        <f t="shared" si="2"/>
        <v>1978</v>
      </c>
      <c r="I48" s="55">
        <v>2064</v>
      </c>
      <c r="J48" s="62">
        <f t="shared" si="3"/>
        <v>34873</v>
      </c>
      <c r="K48" s="55">
        <v>35962</v>
      </c>
    </row>
    <row r="49" spans="1:11" ht="12.95" customHeight="1">
      <c r="A49" s="80" t="s">
        <v>41</v>
      </c>
      <c r="B49" s="62">
        <f>SUM('ΙΑΝ-ΔΕΚ.2014'!B915)</f>
        <v>758</v>
      </c>
      <c r="C49" s="62">
        <f>SUM('ΙΑΝ-ΔΕΚ.2014'!C915)</f>
        <v>15575</v>
      </c>
      <c r="D49" s="62">
        <f>SUM('ΙΑΝ-ΔΕΚ.2014'!D915)</f>
        <v>16522</v>
      </c>
      <c r="E49" s="62">
        <f>SUM('ΙΑΝ-ΔΕΚ.2014'!E915)</f>
        <v>2236</v>
      </c>
      <c r="F49" s="62">
        <f>SUM('ΙΑΝ-ΔΕΚ.2014'!F915)</f>
        <v>141609</v>
      </c>
      <c r="G49" s="62">
        <f>SUM('ΙΑΝ-ΔΕΚ.2014'!G915)</f>
        <v>141691</v>
      </c>
      <c r="H49" s="62">
        <f t="shared" si="2"/>
        <v>2994</v>
      </c>
      <c r="I49" s="55">
        <v>2368</v>
      </c>
      <c r="J49" s="62">
        <f t="shared" si="3"/>
        <v>315397</v>
      </c>
      <c r="K49" s="55">
        <v>265773</v>
      </c>
    </row>
    <row r="50" spans="1:11" ht="12.95" customHeight="1">
      <c r="A50" s="80" t="s">
        <v>42</v>
      </c>
      <c r="B50" s="62">
        <f>SUM('ΙΑΝ-ΔΕΚ.2014'!B916)</f>
        <v>633</v>
      </c>
      <c r="C50" s="62">
        <f>SUM('ΙΑΝ-ΔΕΚ.2014'!C916)</f>
        <v>6211</v>
      </c>
      <c r="D50" s="62">
        <f>SUM('ΙΑΝ-ΔΕΚ.2014'!D916)</f>
        <v>6620</v>
      </c>
      <c r="E50" s="62">
        <f>SUM('ΙΑΝ-ΔΕΚ.2014'!E916)</f>
        <v>1</v>
      </c>
      <c r="F50" s="62">
        <f>SUM('ΙΑΝ-ΔΕΚ.2014'!F916)</f>
        <v>0</v>
      </c>
      <c r="G50" s="62">
        <f>SUM('ΙΑΝ-ΔΕΚ.2014'!G916)</f>
        <v>2</v>
      </c>
      <c r="H50" s="62">
        <f t="shared" si="2"/>
        <v>634</v>
      </c>
      <c r="I50" s="55">
        <v>548</v>
      </c>
      <c r="J50" s="62">
        <f t="shared" si="3"/>
        <v>12833</v>
      </c>
      <c r="K50" s="55">
        <v>20368</v>
      </c>
    </row>
    <row r="51" spans="1:11" ht="12.95" customHeight="1">
      <c r="A51" s="80" t="s">
        <v>43</v>
      </c>
      <c r="B51" s="62">
        <f>SUM('ΙΑΝ-ΔΕΚ.2014'!B917)</f>
        <v>630</v>
      </c>
      <c r="C51" s="62">
        <f>SUM('ΙΑΝ-ΔΕΚ.2014'!C917)</f>
        <v>6654</v>
      </c>
      <c r="D51" s="62">
        <f>SUM('ΙΑΝ-ΔΕΚ.2014'!D917)</f>
        <v>8778</v>
      </c>
      <c r="E51" s="62">
        <f>SUM('ΙΑΝ-ΔΕΚ.2014'!E917)</f>
        <v>0</v>
      </c>
      <c r="F51" s="62">
        <f>SUM('ΙΑΝ-ΔΕΚ.2014'!F917)</f>
        <v>0</v>
      </c>
      <c r="G51" s="62">
        <f>SUM('ΙΑΝ-ΔΕΚ.2014'!G917)</f>
        <v>0</v>
      </c>
      <c r="H51" s="62">
        <f t="shared" si="2"/>
        <v>630</v>
      </c>
      <c r="I51" s="55">
        <v>634</v>
      </c>
      <c r="J51" s="62">
        <f t="shared" si="3"/>
        <v>15432</v>
      </c>
      <c r="K51" s="55">
        <v>13715</v>
      </c>
    </row>
    <row r="52" spans="1:11" ht="12.95" customHeight="1">
      <c r="A52" s="80" t="s">
        <v>44</v>
      </c>
      <c r="B52" s="62">
        <f>SUM('ΙΑΝ-ΔΕΚ.2014'!B918)</f>
        <v>4992</v>
      </c>
      <c r="C52" s="62">
        <f>SUM('ΙΑΝ-ΔΕΚ.2014'!C918)</f>
        <v>285611</v>
      </c>
      <c r="D52" s="62">
        <f>SUM('ΙΑΝ-ΔΕΚ.2014'!D918)</f>
        <v>292675</v>
      </c>
      <c r="E52" s="62">
        <f>SUM('ΙΑΝ-ΔΕΚ.2014'!E918)</f>
        <v>11904</v>
      </c>
      <c r="F52" s="62">
        <f>SUM('ΙΑΝ-ΔΕΚ.2014'!F918)</f>
        <v>935615</v>
      </c>
      <c r="G52" s="62">
        <f>SUM('ΙΑΝ-ΔΕΚ.2014'!G918)</f>
        <v>933665</v>
      </c>
      <c r="H52" s="62">
        <f t="shared" si="2"/>
        <v>16896</v>
      </c>
      <c r="I52" s="55">
        <v>15076</v>
      </c>
      <c r="J52" s="62">
        <f t="shared" si="3"/>
        <v>2447566</v>
      </c>
      <c r="K52" s="55">
        <v>2078857</v>
      </c>
    </row>
    <row r="53" spans="1:11" ht="12.95" customHeight="1">
      <c r="A53" s="80" t="s">
        <v>45</v>
      </c>
      <c r="B53" s="62">
        <f>SUM('ΙΑΝ-ΔΕΚ.2014'!B919)</f>
        <v>3358</v>
      </c>
      <c r="C53" s="62">
        <f>SUM('ΙΑΝ-ΔΕΚ.2014'!C919)</f>
        <v>81704</v>
      </c>
      <c r="D53" s="62">
        <f>SUM('ΙΑΝ-ΔΕΚ.2014'!D919)</f>
        <v>87054</v>
      </c>
      <c r="E53" s="62">
        <f>SUM('ΙΑΝ-ΔΕΚ.2014'!E919)</f>
        <v>252</v>
      </c>
      <c r="F53" s="62">
        <f>SUM('ΙΑΝ-ΔΕΚ.2014'!F919)</f>
        <v>8228</v>
      </c>
      <c r="G53" s="62">
        <f>SUM('ΙΑΝ-ΔΕΚ.2014'!G919)</f>
        <v>8095</v>
      </c>
      <c r="H53" s="62">
        <f t="shared" si="2"/>
        <v>3610</v>
      </c>
      <c r="I53" s="55">
        <v>3400</v>
      </c>
      <c r="J53" s="62">
        <f t="shared" si="3"/>
        <v>185081</v>
      </c>
      <c r="K53" s="55">
        <v>173540</v>
      </c>
    </row>
    <row r="54" spans="1:11" ht="12.95" customHeight="1">
      <c r="A54" s="80" t="s">
        <v>46</v>
      </c>
      <c r="B54" s="62">
        <f>SUM('ΙΑΝ-ΔΕΚ.2014'!B920)</f>
        <v>64167</v>
      </c>
      <c r="C54" s="62">
        <f>SUM('ΙΑΝ-ΔΕΚ.2014'!C920)</f>
        <v>2674843</v>
      </c>
      <c r="D54" s="62">
        <f>SUM('ΙΑΝ-ΔΕΚ.2014'!D920)</f>
        <v>2574429</v>
      </c>
      <c r="E54" s="62">
        <f>SUM('ΙΑΝ-ΔΕΚ.2014'!E920)</f>
        <v>82383</v>
      </c>
      <c r="F54" s="62">
        <f>SUM('ΙΑΝ-ΔΕΚ.2014'!F920)</f>
        <v>4926099</v>
      </c>
      <c r="G54" s="62">
        <f>SUM('ΙΑΝ-ΔΕΚ.2014'!G920)</f>
        <v>4959158</v>
      </c>
      <c r="H54" s="62">
        <f t="shared" si="2"/>
        <v>146550</v>
      </c>
      <c r="I54" s="55">
        <v>131646</v>
      </c>
      <c r="J54" s="62">
        <f t="shared" si="3"/>
        <v>15134529</v>
      </c>
      <c r="K54" s="55">
        <v>12459801</v>
      </c>
    </row>
    <row r="55" spans="1:11" ht="12.95" customHeight="1">
      <c r="A55" s="80" t="s">
        <v>47</v>
      </c>
      <c r="B55" s="62">
        <f>SUM('ΙΑΝ-ΔΕΚ.2014'!B921)</f>
        <v>171157</v>
      </c>
      <c r="C55" s="62">
        <f>SUM('ΙΑΝ-ΔΕΚ.2014'!C921)</f>
        <v>5955714</v>
      </c>
      <c r="D55" s="62">
        <f>SUM('ΙΑΝ-ΔΕΚ.2014'!D921)</f>
        <v>6125267</v>
      </c>
      <c r="E55" s="62">
        <f>SUM('ΙΑΝ-ΔΕΚ.2014'!E921)</f>
        <v>244093</v>
      </c>
      <c r="F55" s="62">
        <f>SUM('ΙΑΝ-ΔΕΚ.2014'!F921)</f>
        <v>16286717</v>
      </c>
      <c r="G55" s="62">
        <f>SUM('ΙΑΝ-ΔΕΚ.2014'!G921)</f>
        <v>16224576</v>
      </c>
      <c r="H55" s="62">
        <f t="shared" si="2"/>
        <v>415250</v>
      </c>
      <c r="I55" s="62">
        <f>SUM(I8:I35,I44:I54)</f>
        <v>375180</v>
      </c>
      <c r="J55" s="62">
        <f t="shared" si="3"/>
        <v>44592274</v>
      </c>
      <c r="K55" s="55">
        <f>SUM(K8:K35,K44:K54)</f>
        <v>38457341</v>
      </c>
    </row>
    <row r="56" spans="1:11" ht="12.95" customHeight="1">
      <c r="A56" s="64"/>
      <c r="B56" s="29"/>
      <c r="C56" s="29"/>
      <c r="D56" s="29"/>
      <c r="E56" s="29"/>
      <c r="F56" s="29"/>
      <c r="G56" s="29"/>
      <c r="H56" s="4"/>
      <c r="I56" s="4"/>
      <c r="J56" s="4"/>
      <c r="K56" s="4"/>
    </row>
    <row r="57" spans="1:11" ht="12.9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95" customHeight="1">
      <c r="H58" s="4"/>
      <c r="I58" s="4"/>
      <c r="J58" s="4"/>
      <c r="K58" s="4"/>
    </row>
    <row r="59" spans="1:11" ht="12.95" customHeight="1">
      <c r="A59" s="26" t="s">
        <v>48</v>
      </c>
      <c r="F59" s="5"/>
      <c r="G59" t="s">
        <v>53</v>
      </c>
      <c r="H59" s="4"/>
      <c r="I59" s="4"/>
      <c r="J59" s="4"/>
      <c r="K59" s="4"/>
    </row>
    <row r="60" spans="1:11" ht="12.95" customHeight="1">
      <c r="F60" s="5"/>
      <c r="H60" s="4"/>
      <c r="I60" s="4"/>
      <c r="J60" s="4"/>
      <c r="K60" s="4"/>
    </row>
    <row r="61" spans="1:11" ht="12.95" customHeight="1">
      <c r="A61" s="58" t="s">
        <v>103</v>
      </c>
      <c r="B61" s="81">
        <f>SUM('ΙΑΝ-ΔΕΚ.2014'!B926)</f>
        <v>153200</v>
      </c>
      <c r="C61" s="81">
        <f>SUM('ΙΑΝ-ΔΕΚ.2014'!C926)</f>
        <v>4609828</v>
      </c>
      <c r="D61" s="81">
        <f>SUM('ΙΑΝ-ΔΕΚ.2014'!D926)</f>
        <v>4718443</v>
      </c>
      <c r="E61" s="81">
        <f>SUM('ΙΑΝ-ΔΕΚ.2014'!E926)</f>
        <v>205422</v>
      </c>
      <c r="F61" s="81">
        <f>SUM('ΙΑΝ-ΔΕΚ.2014'!F926)</f>
        <v>13883495</v>
      </c>
      <c r="G61" s="81">
        <f>SUM('ΙΑΝ-ΔΕΚ.2014'!G926)</f>
        <v>13896766</v>
      </c>
      <c r="H61" s="134">
        <f>SUM(I55)</f>
        <v>375180</v>
      </c>
      <c r="I61" s="135"/>
      <c r="J61" s="134">
        <f>SUM(K55)</f>
        <v>38457341</v>
      </c>
      <c r="K61" s="135"/>
    </row>
    <row r="62" spans="1:11" ht="12.95" customHeight="1">
      <c r="A62" s="57" t="s">
        <v>104</v>
      </c>
      <c r="B62" s="81">
        <f t="shared" ref="B62:J62" si="4">SUM(B55)</f>
        <v>171157</v>
      </c>
      <c r="C62" s="81">
        <f t="shared" si="4"/>
        <v>5955714</v>
      </c>
      <c r="D62" s="81">
        <f t="shared" si="4"/>
        <v>6125267</v>
      </c>
      <c r="E62" s="81">
        <f t="shared" si="4"/>
        <v>244093</v>
      </c>
      <c r="F62" s="81">
        <f t="shared" si="4"/>
        <v>16286717</v>
      </c>
      <c r="G62" s="82">
        <f t="shared" si="4"/>
        <v>16224576</v>
      </c>
      <c r="H62" s="136">
        <f t="shared" si="4"/>
        <v>415250</v>
      </c>
      <c r="I62" s="137"/>
      <c r="J62" s="138">
        <f t="shared" si="4"/>
        <v>44592274</v>
      </c>
      <c r="K62" s="138"/>
    </row>
    <row r="63" spans="1:11" ht="12.95" customHeight="1">
      <c r="A63" s="19" t="s">
        <v>49</v>
      </c>
      <c r="B63" s="83">
        <f>SUM((B62-B61)/B61*100)</f>
        <v>11.721279373368146</v>
      </c>
      <c r="C63" s="83">
        <f t="shared" ref="C63:H63" si="5">SUM((C62-C61)/C61*100)</f>
        <v>29.196013387050453</v>
      </c>
      <c r="D63" s="83">
        <f t="shared" si="5"/>
        <v>29.81542852165428</v>
      </c>
      <c r="E63" s="83">
        <f t="shared" si="5"/>
        <v>18.825150178656617</v>
      </c>
      <c r="F63" s="83">
        <f t="shared" si="5"/>
        <v>17.309920880873296</v>
      </c>
      <c r="G63" s="83">
        <f t="shared" si="5"/>
        <v>16.750731788964426</v>
      </c>
      <c r="H63" s="139">
        <f t="shared" si="5"/>
        <v>10.680206834052989</v>
      </c>
      <c r="I63" s="140"/>
      <c r="J63" s="139">
        <f>SUM((J62-J61)/J61*100)</f>
        <v>15.952566767421597</v>
      </c>
      <c r="K63" s="140"/>
    </row>
    <row r="64" spans="1:11" ht="12.95" customHeight="1">
      <c r="A64" s="50"/>
      <c r="B64" s="35"/>
      <c r="C64" s="35"/>
      <c r="D64" s="35"/>
      <c r="E64" s="35"/>
      <c r="F64" s="35"/>
      <c r="G64" s="35"/>
      <c r="H64" s="4"/>
      <c r="I64" s="4"/>
      <c r="J64" s="4"/>
      <c r="K64" s="4"/>
    </row>
    <row r="65" spans="1:11" ht="12.95" customHeight="1">
      <c r="A65" s="50"/>
      <c r="B65" s="35"/>
      <c r="C65" s="35"/>
      <c r="D65" s="35"/>
      <c r="E65" s="35"/>
      <c r="F65" s="35"/>
      <c r="G65" s="35"/>
      <c r="H65" s="4"/>
      <c r="I65" s="4"/>
      <c r="J65" s="4"/>
      <c r="K65" s="4"/>
    </row>
    <row r="66" spans="1:11" ht="12.95" customHeight="1">
      <c r="A66" s="5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95" customHeight="1">
      <c r="A67" s="50"/>
      <c r="B67" s="35"/>
      <c r="C67" s="35"/>
      <c r="D67" s="35"/>
      <c r="E67" s="35"/>
      <c r="F67" s="35"/>
      <c r="G67" s="35"/>
      <c r="H67" s="4"/>
      <c r="I67" s="4"/>
      <c r="J67" s="4"/>
      <c r="K67" s="4"/>
    </row>
    <row r="68" spans="1:11">
      <c r="H68" s="4"/>
      <c r="I68" s="4"/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60"/>
      <c r="I69" s="60"/>
      <c r="J69" s="60"/>
      <c r="K69" s="60"/>
    </row>
    <row r="70" spans="1:11">
      <c r="A70" s="48"/>
      <c r="B70" s="48"/>
      <c r="C70" s="48"/>
      <c r="D70" s="48"/>
      <c r="E70" s="48"/>
      <c r="F70" s="48"/>
      <c r="G70" s="48"/>
      <c r="H70" s="60"/>
      <c r="I70" s="60"/>
      <c r="J70" s="60"/>
      <c r="K70" s="60"/>
    </row>
    <row r="72" spans="1:11" ht="18">
      <c r="A72" s="116" t="s">
        <v>75</v>
      </c>
      <c r="B72" s="116"/>
      <c r="C72" s="116"/>
      <c r="D72" s="116"/>
      <c r="E72" s="116"/>
    </row>
    <row r="73" spans="1:11" ht="20.100000000000001" customHeight="1">
      <c r="A73" s="55"/>
      <c r="B73" s="55"/>
      <c r="C73" s="55"/>
      <c r="D73" s="55"/>
      <c r="E73" s="55"/>
    </row>
    <row r="74" spans="1:11" ht="20.100000000000001" customHeight="1">
      <c r="A74" s="55"/>
      <c r="B74" s="129" t="s">
        <v>76</v>
      </c>
      <c r="C74" s="130"/>
      <c r="D74" s="129" t="s">
        <v>77</v>
      </c>
      <c r="E74" s="130"/>
    </row>
    <row r="75" spans="1:11" ht="20.100000000000001" customHeight="1">
      <c r="A75" s="55"/>
      <c r="B75" s="61">
        <v>2014</v>
      </c>
      <c r="C75" s="61">
        <v>2013</v>
      </c>
      <c r="D75" s="61">
        <v>2014</v>
      </c>
      <c r="E75" s="61">
        <v>2013</v>
      </c>
    </row>
    <row r="76" spans="1:11" ht="20.100000000000001" customHeight="1">
      <c r="A76" s="55"/>
      <c r="B76" s="55"/>
      <c r="C76" s="55"/>
      <c r="D76" s="55"/>
      <c r="E76" s="55"/>
    </row>
    <row r="77" spans="1:11" ht="20.100000000000001" customHeight="1">
      <c r="A77" s="57" t="s">
        <v>61</v>
      </c>
      <c r="B77" s="62">
        <f>SUM('ΙΑΝ-ΔΕΚ.2014'!C55:D55)</f>
        <v>605894</v>
      </c>
      <c r="C77" s="62">
        <f>SUM('ΙΑΝ-ΔΕΚ.2014'!C59:D59)</f>
        <v>596670</v>
      </c>
      <c r="D77" s="62">
        <f>SUM('ΙΑΝ-ΔΕΚ.2014'!F55:G55)</f>
        <v>625045</v>
      </c>
      <c r="E77" s="62">
        <f>SUM('ΙΑΝ-ΔΕΚ.2014'!F59:G59)</f>
        <v>555838</v>
      </c>
    </row>
    <row r="78" spans="1:11" ht="20.100000000000001" customHeight="1">
      <c r="A78" s="57" t="s">
        <v>62</v>
      </c>
      <c r="B78" s="62">
        <f>SUM('ΙΑΝ-ΔΕΚ.2014'!C126:D126)</f>
        <v>601285</v>
      </c>
      <c r="C78" s="62">
        <f>SUM('ΙΑΝ-ΔΕΚ.2014'!C130:D130)</f>
        <v>603615</v>
      </c>
      <c r="D78" s="62">
        <f>SUM('ΙΑΝ-ΔΕΚ.2014'!F126:G126)</f>
        <v>571905</v>
      </c>
      <c r="E78" s="62">
        <f>SUM('ΙΑΝ-ΔΕΚ.2014'!F130:G130)</f>
        <v>489189</v>
      </c>
    </row>
    <row r="79" spans="1:11" ht="20.100000000000001" customHeight="1">
      <c r="A79" s="57" t="s">
        <v>60</v>
      </c>
      <c r="B79" s="62">
        <f>SUM('ΙΑΝ-ΔΕΚ.2014'!C199:D199)</f>
        <v>686964</v>
      </c>
      <c r="C79" s="62">
        <f>SUM('ΙΑΝ-ΔΕΚ.2014'!C203:D203)</f>
        <v>680181</v>
      </c>
      <c r="D79" s="62">
        <f>SUM('ΙΑΝ-ΔΕΚ.2014'!F199:G199)</f>
        <v>719389</v>
      </c>
      <c r="E79" s="62">
        <f>SUM('ΙΑΝ-ΔΕΚ.2014'!F203:G203)</f>
        <v>664953</v>
      </c>
    </row>
    <row r="80" spans="1:11" ht="20.100000000000001" customHeight="1">
      <c r="A80" s="57" t="s">
        <v>59</v>
      </c>
      <c r="B80" s="62">
        <f>SUM('ΙΑΝ-ΔΕΚ.2014'!C270:D270)</f>
        <v>977628</v>
      </c>
      <c r="C80" s="62">
        <f>SUM('ΙΑΝ-ΔΕΚ.2014'!C274:D274)</f>
        <v>748586</v>
      </c>
      <c r="D80" s="62">
        <f>SUM('ΙΑΝ-ΔΕΚ.2014'!F270:G270)</f>
        <v>1438399</v>
      </c>
      <c r="E80" s="62">
        <f>SUM('ΙΑΝ-ΔΕΚ.2014'!F274:G274)</f>
        <v>1122274</v>
      </c>
    </row>
    <row r="81" spans="1:5" ht="20.100000000000001" customHeight="1">
      <c r="A81" s="57" t="s">
        <v>58</v>
      </c>
      <c r="B81" s="62">
        <f>SUM('ΙΑΝ-ΔΕΚ.2014'!C340:D340)</f>
        <v>1048085</v>
      </c>
      <c r="C81" s="62">
        <f>SUM('ΙΑΝ-ΔΕΚ.2014'!C344:D344)</f>
        <v>890122</v>
      </c>
      <c r="D81" s="62">
        <f>SUM('ΙΑΝ-ΔΕΚ.2014'!F340:G340)</f>
        <v>3185210</v>
      </c>
      <c r="E81" s="62">
        <f>SUM('ΙΑΝ-ΔΕΚ.2014'!F344:G344)</f>
        <v>2841671</v>
      </c>
    </row>
    <row r="82" spans="1:5" ht="20.100000000000001" customHeight="1">
      <c r="A82" s="57" t="s">
        <v>57</v>
      </c>
      <c r="B82" s="62">
        <f>SUM('ΙΑΝ-ΔΕΚ.2014'!C412:D412)</f>
        <v>1200545</v>
      </c>
      <c r="C82" s="62">
        <f>SUM('ΙΑΝ-ΔΕΚ.2014'!C416:D416)</f>
        <v>990205</v>
      </c>
      <c r="D82" s="62">
        <f>SUM('ΙΑΝ-ΔΕΚ.2014'!F412:G412)</f>
        <v>4699237</v>
      </c>
      <c r="E82" s="62">
        <f>SUM('ΙΑΝ-ΔΕΚ.2014'!F416:G416)</f>
        <v>4157581</v>
      </c>
    </row>
    <row r="83" spans="1:5" ht="20.100000000000001" customHeight="1">
      <c r="A83" s="57" t="s">
        <v>63</v>
      </c>
      <c r="B83" s="62">
        <f>SUM('ΙΑΝ-ΔΕΚ.2014'!C492:D492)</f>
        <v>1403252</v>
      </c>
      <c r="C83" s="62">
        <f>SUM('ΙΑΝ-ΔΕΚ.2014'!C491:D491)</f>
        <v>1143141</v>
      </c>
      <c r="D83" s="62">
        <f>SUM('ΙΑΝ-ΔΕΚ.2014'!F492:G492)</f>
        <v>5832928</v>
      </c>
      <c r="E83" s="62">
        <f>SUM('ΙΑΝ-ΔΕΚ.2014'!F491:G491)</f>
        <v>5109571</v>
      </c>
    </row>
    <row r="84" spans="1:5" ht="20.100000000000001" customHeight="1">
      <c r="A84" s="57" t="s">
        <v>64</v>
      </c>
      <c r="B84" s="62">
        <f>SUM('ΙΑΝ-ΔΕΚ.2014'!C563:D563)</f>
        <v>1427189</v>
      </c>
      <c r="C84" s="62">
        <f>SUM('ΙΑΝ-ΔΕΚ.2014'!C562:D562)</f>
        <v>1158675</v>
      </c>
      <c r="D84" s="55">
        <f>SUM('ΙΑΝ-ΔΕΚ.2014'!F563:G563)</f>
        <v>6193839</v>
      </c>
      <c r="E84" s="55">
        <f>SUM('ΙΑΝ-ΔΕΚ.2014'!F562:G562)</f>
        <v>5405505</v>
      </c>
    </row>
    <row r="85" spans="1:5" ht="20.100000000000001" customHeight="1">
      <c r="A85" s="57" t="s">
        <v>65</v>
      </c>
      <c r="B85" s="62">
        <f>SUM('ΙΑΝ-ΔΕΚ.2014'!C639:D639)</f>
        <v>1269365</v>
      </c>
      <c r="C85" s="62">
        <f>SUM('ΙΑΝ-ΔΕΚ.2014'!C638:D638)</f>
        <v>1023001</v>
      </c>
      <c r="D85" s="55">
        <f>SUM('ΙΑΝ-ΔΕΚ.2014'!F639:G639)</f>
        <v>4823076</v>
      </c>
      <c r="E85" s="55">
        <f>SUM('ΙΑΝ-ΔΕΚ.2014'!F638:G638)</f>
        <v>4405983</v>
      </c>
    </row>
    <row r="86" spans="1:5" ht="20.100000000000001" customHeight="1">
      <c r="A86" s="57" t="s">
        <v>66</v>
      </c>
      <c r="B86" s="55">
        <f>SUM('ΙΑΝ-ΔΕΚ.2014'!C710:D710)</f>
        <v>1101704</v>
      </c>
      <c r="C86" s="55">
        <f>SUM('ΙΑΝ-ΔΕΚ.2014'!C709:D709)</f>
        <v>847264</v>
      </c>
      <c r="D86" s="55">
        <f>SUM('ΙΑΝ-ΔΕΚ.2014'!F710:G710)</f>
        <v>2715213</v>
      </c>
      <c r="E86" s="55">
        <f>SUM('ΙΑΝ-ΔΕΚ.2014'!F709:G709)</f>
        <v>2319025</v>
      </c>
    </row>
    <row r="87" spans="1:5" ht="20.100000000000001" customHeight="1">
      <c r="A87" s="57" t="s">
        <v>67</v>
      </c>
      <c r="B87" s="62">
        <f>SUM('ΙΑΝ-ΔΕΚ.2014'!C782:D782)</f>
        <v>875238</v>
      </c>
      <c r="C87" s="62">
        <f>SUM('ΙΑΝ-ΔΕΚ.2014'!C781:D781)</f>
        <v>646811</v>
      </c>
      <c r="D87" s="62">
        <f>SUM('ΙΑΝ-ΔΕΚ.2014'!F782:G782)</f>
        <v>864810</v>
      </c>
      <c r="E87" s="55">
        <f>SUM('ΙΑΝ-ΔΕΚ.2014'!F781:G781)</f>
        <v>708671</v>
      </c>
    </row>
    <row r="88" spans="1:5" ht="20.100000000000001" customHeight="1">
      <c r="A88" s="57" t="s">
        <v>68</v>
      </c>
      <c r="B88" s="62">
        <f>SUM('ΙΑΝ-ΔΕΚ.2014'!C853:D853)</f>
        <v>883832</v>
      </c>
      <c r="C88" s="62">
        <f>SUM('ΙΑΝ-ΔΕΚ.2014'!C852:D852)</f>
        <v>655474</v>
      </c>
      <c r="D88" s="62">
        <f>SUM('ΙΑΝ-ΔΕΚ.2014'!F853:G853)</f>
        <v>842242</v>
      </c>
      <c r="E88" s="55">
        <f>SUM('ΙΑΝ-ΔΕΚ.2014'!F852:G852)</f>
        <v>693335</v>
      </c>
    </row>
  </sheetData>
  <mergeCells count="20">
    <mergeCell ref="B74:C74"/>
    <mergeCell ref="D74:E74"/>
    <mergeCell ref="H40:I41"/>
    <mergeCell ref="J40:K41"/>
    <mergeCell ref="H61:I61"/>
    <mergeCell ref="H62:I62"/>
    <mergeCell ref="J61:K61"/>
    <mergeCell ref="J62:K62"/>
    <mergeCell ref="H63:I63"/>
    <mergeCell ref="J63:K63"/>
    <mergeCell ref="A1:G1"/>
    <mergeCell ref="A3:C3"/>
    <mergeCell ref="D2:K2"/>
    <mergeCell ref="H4:I5"/>
    <mergeCell ref="J4:K5"/>
    <mergeCell ref="A72:E72"/>
    <mergeCell ref="E5:G5"/>
    <mergeCell ref="A36:G36"/>
    <mergeCell ref="A38:B38"/>
    <mergeCell ref="D37:K3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ΙΑΝ-ΔΕΚ.2014</vt:lpstr>
      <vt:lpstr>ΣΥΝΟΛΑ </vt:lpstr>
      <vt:lpstr>'ΙΑΝ-ΔΕΚ.2014'!Print_Area</vt:lpstr>
      <vt:lpstr>'ΣΥΝΟΛΑ '!Print_Area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d10gram</cp:lastModifiedBy>
  <cp:lastPrinted>2013-01-04T08:52:21Z</cp:lastPrinted>
  <dcterms:created xsi:type="dcterms:W3CDTF">2002-02-11T08:41:02Z</dcterms:created>
  <dcterms:modified xsi:type="dcterms:W3CDTF">2020-01-13T12:17:17Z</dcterms:modified>
</cp:coreProperties>
</file>